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435" activeTab="2"/>
  </bookViews>
  <sheets>
    <sheet name="шовный" sheetId="1" r:id="rId1"/>
    <sheet name="Лист2" sheetId="2" r:id="rId2"/>
    <sheet name="тендер 2" sheetId="3" r:id="rId3"/>
  </sheets>
  <definedNames>
    <definedName name="_xlnm.Print_Area" localSheetId="2">'тендер 2'!$A$1:$AD$80</definedName>
    <definedName name="_xlnm.Print_Area" localSheetId="0">шовный!$A$1:$T$93</definedName>
  </definedNames>
  <calcPr calcId="162913" refMode="R1C1"/>
</workbook>
</file>

<file path=xl/calcChain.xml><?xml version="1.0" encoding="utf-8"?>
<calcChain xmlns="http://schemas.openxmlformats.org/spreadsheetml/2006/main">
  <c r="E4" i="3" l="1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1" i="3"/>
  <c r="E72" i="3"/>
  <c r="E73" i="3"/>
  <c r="E74" i="3"/>
  <c r="E75" i="3"/>
  <c r="E76" i="3"/>
  <c r="E77" i="3"/>
  <c r="E78" i="3"/>
  <c r="E3" i="3"/>
  <c r="T57" i="1" l="1"/>
  <c r="T89" i="1"/>
  <c r="T88" i="1"/>
  <c r="T87" i="1"/>
  <c r="T86" i="1"/>
  <c r="T85" i="1"/>
  <c r="T81" i="1"/>
  <c r="T82" i="1"/>
  <c r="T80" i="1"/>
  <c r="T79" i="1"/>
  <c r="T78" i="1"/>
  <c r="T76" i="1"/>
  <c r="T75" i="1"/>
  <c r="T74" i="1"/>
  <c r="T71" i="1"/>
  <c r="T72" i="1"/>
  <c r="T73" i="1"/>
  <c r="T70" i="1"/>
  <c r="T68" i="1"/>
  <c r="T65" i="1"/>
  <c r="T66" i="1"/>
  <c r="T67" i="1"/>
  <c r="T64" i="1"/>
  <c r="T63" i="1"/>
  <c r="T62" i="1"/>
  <c r="T61" i="1"/>
  <c r="T59" i="1"/>
  <c r="T58" i="1"/>
  <c r="T52" i="1"/>
  <c r="T53" i="1"/>
  <c r="T54" i="1"/>
  <c r="T55" i="1"/>
  <c r="T56" i="1"/>
  <c r="T51" i="1"/>
  <c r="T48" i="1"/>
  <c r="T49" i="1"/>
  <c r="T50" i="1"/>
  <c r="T47" i="1"/>
  <c r="T46" i="1"/>
  <c r="T44" i="1"/>
  <c r="T42" i="1"/>
  <c r="T43" i="1"/>
  <c r="T41" i="1"/>
  <c r="T38" i="1"/>
  <c r="T39" i="1"/>
  <c r="T40" i="1"/>
  <c r="T37" i="1"/>
  <c r="T33" i="1"/>
  <c r="T34" i="1"/>
  <c r="T35" i="1"/>
  <c r="T36" i="1"/>
  <c r="T30" i="1"/>
  <c r="T31" i="1"/>
  <c r="T32" i="1"/>
  <c r="T29" i="1"/>
  <c r="T28" i="1"/>
  <c r="T27" i="1"/>
  <c r="T26" i="1"/>
  <c r="T25" i="1"/>
  <c r="T24" i="1"/>
  <c r="T23" i="1"/>
  <c r="T22" i="1"/>
  <c r="T14" i="1"/>
  <c r="T15" i="1"/>
  <c r="T16" i="1"/>
  <c r="T17" i="1"/>
  <c r="T18" i="1"/>
  <c r="T19" i="1"/>
  <c r="T20" i="1"/>
  <c r="T7" i="1"/>
  <c r="T8" i="1"/>
  <c r="T9" i="1"/>
  <c r="T10" i="1"/>
  <c r="T11" i="1"/>
  <c r="T12" i="1"/>
  <c r="T13" i="1"/>
  <c r="T6" i="1"/>
  <c r="T5" i="1"/>
  <c r="T4" i="1"/>
  <c r="T90" i="1" l="1"/>
  <c r="T92" i="1" s="1"/>
</calcChain>
</file>

<file path=xl/sharedStrings.xml><?xml version="1.0" encoding="utf-8"?>
<sst xmlns="http://schemas.openxmlformats.org/spreadsheetml/2006/main" count="568" uniqueCount="296">
  <si>
    <t>Приложение №1</t>
  </si>
  <si>
    <t>№ лота</t>
  </si>
  <si>
    <t>Наименование закупаемых товаров, работ, услуг (на русском языке)</t>
  </si>
  <si>
    <t xml:space="preserve">Единица измерения </t>
  </si>
  <si>
    <t>Количество, объём</t>
  </si>
  <si>
    <t>Цена за единицу, тенге</t>
  </si>
  <si>
    <t>Общая сумма, утвержденная  для закупки в тенге</t>
  </si>
  <si>
    <r>
      <t>1.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</si>
  <si>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полифиламентная, изготовленная из Полиэстера с покрытием из полибутилата М 3(2/0) 90 см. Нить окрашена. . Две иглы. Тип игл: Колющая1/2  окружности, 25 мм длиной. </t>
  </si>
  <si>
    <r>
      <t>2.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</si>
  <si>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нерассасывающаяся, полифиламентная, изготовленная из Полиэстера с покрытием из полибутилата М 3(2/0) 75 см. Количество отрезков нити в стерильном внутреннем вкладыше - 10. Каждый отрезок атравматически соединен с двумя иглами. Тип игл: Колюще-режущая1/2  окружности, 26 мм длиной.</t>
  </si>
  <si>
    <t>шт.</t>
  </si>
  <si>
    <r>
      <t>3.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</si>
  <si>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М 3(   2/0 ) 90 см. Нить окрашена. . Две иглы. Тип игл: Колющая1/2  окружности, 26 мм длиной. </t>
  </si>
  <si>
    <r>
      <t>4.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</si>
  <si>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М 3(   2/0 ) 120 см. Нить окрашена. . Две иглы. Тип игл: Колющая1/2  окружности,18 мм длиной. </t>
  </si>
  <si>
    <r>
      <t>5.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</si>
  <si>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М 3(   2/0 ) 120 см. Нить окрашена. . Две иглы. Тип игл: Колющая1/2  окружности,26 мм длиной. </t>
  </si>
  <si>
    <r>
      <t>6.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</si>
  <si>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3/0, 75 см. Нить окрашена. . Две иглы. Тип игл: Колющая1/2  окружности,18 мм длиной. </t>
  </si>
  <si>
    <r>
      <t>7.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</si>
  <si>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3/0, 90 см. Нить окрашена. . Две иглы. Тип игл: Колющая1/2  окружности,26 мм длиной. </t>
  </si>
  <si>
    <r>
      <t>8.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</si>
  <si>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3/0, 120 см. Нить окрашена. . Две иглы. Тип игл: Колющая1/2  окружности,18 мм длиной. </t>
  </si>
  <si>
    <r>
      <t>9.</t>
    </r>
    <r>
      <rPr>
        <b/>
        <sz val="7"/>
        <color theme="1"/>
        <rFont val="Times New Roman"/>
        <family val="1"/>
        <charset val="204"/>
      </rPr>
      <t xml:space="preserve">   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</si>
  <si>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4/0, 90 см. Нить окрашена. . Две иглы. Тип игл: Колющая1/2  окружности,18 мм длиной. </t>
  </si>
  <si>
    <r>
      <t>10.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</si>
  <si>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4/0,90 см. Нить окрашена. . Две иглы. Тип игл: Колющая1/2  окружности,22 мм длиной. </t>
  </si>
  <si>
    <r>
      <t>11.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</si>
  <si>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4/0, 120 см. Нить окрашена. . Две иглы. Тип игл: Колющая 1/2  окружности,18 мм длиной. </t>
  </si>
  <si>
    <r>
      <t>12.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</si>
  <si>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5/0, 75 см. Нить окрашена. . Две иглы. Тип игл: Колющая 1/2  окружности,10 мм длиной. </t>
  </si>
  <si>
    <r>
      <t>13.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</si>
  <si>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5/0, 75 см. Нить окрашена. . Две иглы. Тип игл: Колющая 1/2  окружности,13 мм длиной. </t>
  </si>
  <si>
    <r>
      <t>14.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</si>
  <si>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М 1(  5/0 ) 90 см. Нить окрашена. . Две иглы. Тип игл: Колющая1/2  окружности, 17 мм длиной. </t>
  </si>
  <si>
    <r>
      <t>15.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</si>
  <si>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6/0, 75 см. Нить окрашена. . Две иглы. Тип игл: Колющая 1/2  окружности,10 мм длиной. </t>
  </si>
  <si>
    <r>
      <t>16.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</si>
  <si>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М 0,7(  6/0) 75 см. Нить окрашена. . Две иглы. Тип игл: Колющая1/2  окружности, 13 мм длиной. </t>
  </si>
  <si>
    <r>
      <t>17.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</si>
  <si>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7/0, 75 см. Нить окрашена. . Две иглы. Тип игл: Колющая 1/2  окружности,10 мм длиной. </t>
  </si>
  <si>
    <r>
      <t>18.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</si>
  <si>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нерассасывающаяся, монофиламентная, изготовленная из Полипропилена М 0,4(8/0) 60 см. Нить окрашена. . Две иглы. Тип игл: Колющая 3/8  окружности, 6,5 мм длиной.</t>
  </si>
  <si>
    <r>
      <t>19.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</si>
  <si>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плетеная изготовленная из Полиглактина 910 1 75 см. Нить окрашена. Игла Колющая 1/2  окружности, 40 мм длиной.</t>
  </si>
  <si>
    <r>
      <t>20.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</si>
  <si>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плетеная изготовленная из Полиглактина 910, 2/0 75 см. Нить окрашена. Игла Колющая 1/2  окружности, 26 мм длиной.</t>
  </si>
  <si>
    <r>
      <t>21.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</si>
  <si>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плетеная изготовленная из Полиглактина 910, 3/0 75 см. Нить окрашена. Игла Колющая 1/2  окружности, 26 мм длиной.</t>
  </si>
  <si>
    <r>
      <t>22.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</si>
  <si>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r>
      <t>23.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</si>
  <si>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V-Lok 90 нитьатравматическая рассасывающаеся  2-0 15см с иглой 37мм1\2</t>
  </si>
  <si>
    <r>
      <t>24.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</si>
  <si>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V-Lok 90 нитьатравматическая рассасывающаеся  3-0 15см с иглой 27мм5\8</t>
  </si>
  <si>
    <r>
      <t>25.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</si>
  <si>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плетеная изготовленная изПолиглактина 910 с покрытием содержащим антибактериальный компонент Триклозан М 3,5(0) 70 см. Нить окрашена. Игла Колющая PLUS1/2  окружности, 31 мм длиной.</t>
  </si>
  <si>
    <r>
      <t>26.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</si>
  <si>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плетеная изготовленная изПолиглактина 910 с покрытием содержащим антибактериальный компонент Триклозан М 3,5(0) 70 см. Нить окрашена. Игла Колющая1/2  окружности, 40 мм длиной.</t>
  </si>
  <si>
    <r>
      <t>27.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</si>
  <si>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плетеная изготовленная изПолиглактина 910 с покрытием содержащим антибактериальный компонент Триклозан М 4(1) 70 см. Нить окрашена. Игла Колющая1/2  окружности, 40 мм длиной.</t>
  </si>
  <si>
    <r>
      <t>28.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</si>
  <si>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плетеная изготовленная изПолиглактина 910 с покрытием содержащим антибактериальный компонент Триклозан М 3(2/0) 70 см. Нить окрашена. Игла Колющая PLUS1/2  окружности, 26 мм длиной.</t>
  </si>
  <si>
    <r>
      <t>29.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</si>
  <si>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плетеная изготовленная изПолиглактина 910 с покрытием содержащим антибактериальный компонент Триклозан М 2(3/0) 70 см. Нить окрашена. Игла Колющая PLUS1/2  окружности, 26 мм длиной.</t>
  </si>
  <si>
    <r>
      <t>30.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</si>
  <si>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плетеная изготовленная изПолиглактина 910 с покрытием М 3,5(0) 75 см. Нить окрашена. Игла Колющая PLUS1/2  окружности, 31 мм длиной.</t>
  </si>
  <si>
    <r>
      <t>31.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</si>
  <si>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плетеная изготовленная изПолиглактина 910 с покрытием содержащим антибактериальный компонент Триклозан М 3,5(0) 90 см. Нить окрашена. Игла Колющая1/2  окружности, 40 мм длиной.</t>
  </si>
  <si>
    <r>
      <t>32.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</si>
  <si>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рассасывающаяся, плетеная изготовленная изПолиглактина 910 с покрытием М 4(1) 90 см. Нить окрашена. Игла Колющая1/2  окружности, 40 мм длиной. </t>
  </si>
  <si>
    <r>
      <t>33.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</si>
  <si>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рассасывающаяся, плетеная изготовленная изПолиглактина 910 с покрытием М 3( 2/0) 75 см. Нить окрашена. Игла Колющая1/2  окружности, 40 мм длиной. </t>
  </si>
  <si>
    <r>
      <t>34.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</si>
  <si>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рассасывающаяся, плетеная изготовленная изПолиглактина 910 с покрытием М 3( 2/0) 75 см. Нить окрашена. Игла Колющая PLUS1/2  окружности, 26 мм длиной. </t>
  </si>
  <si>
    <r>
      <t>35.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</si>
  <si>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r>
      <t>36.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</si>
  <si>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плетеная изготовленная изПолиглактина 910 с покрытием М 2( 3/0) 75 см. Нить окрашена. Игла Колющая PLUS1/2  окружности, 26 мм длиной.</t>
  </si>
  <si>
    <r>
      <t>37.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</si>
  <si>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рассасывающаяся, плетеная изготовленная изПолиглактина 910 с покрытием содержащим антибактериальный компонент Триклозан М 4(1) 90 см. Нить окрашена. Игла Колющая1/2  окружности, 40 мм длиной. </t>
  </si>
  <si>
    <r>
      <t>38.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</si>
  <si>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рассасывающаяся, плетеная изготовленная изПолиглактина 910 с покрытием содержащим антибактериальный компонент Триклозан М 4(1) 70 см. Нить окрашена. Игла Колющая1/2  окружности, 40 мм длиной. </t>
  </si>
  <si>
    <r>
      <t>39.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</si>
  <si>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плетеная изготовленная изПолиглактина 910 с покрытием содержащим антибактериальный компонент Триклозан М 2(3/0) 70 см. Нить окрашена. Игла Колющая PLUS1/2  окружности, 22 мм длиной.</t>
  </si>
  <si>
    <r>
      <t>40.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</si>
  <si>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рассасывающаяся, плетеная изготовленная изПолиглактина 910 с покрытием М 1( 5/0) 75 см. Нить окрашена. Игла Колющая PLUS1/2  окружности, 17 мм длиной. </t>
  </si>
  <si>
    <r>
      <t>41.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</si>
  <si>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хирургическая рассасывающаяся – Кетгут простой, условных номеров 0 длиной (см): 75 с иглами атравматическими однократного применения , стерильная, игла 40 мм</t>
  </si>
  <si>
    <r>
      <t>42.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</si>
  <si>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хирургическая нерассасывающаяся – Лавсан Линтекс, нить лавсановая (полиэфирная), плетеная или крученая, окрашенная или неокрашенная, условных номеров 1 длиной (см): 10 м без игл, однократного применения, стерильная</t>
  </si>
  <si>
    <r>
      <t>43.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</si>
  <si>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хирургическая нерассасывающаяся – Лавсан Линтекс, нить лавсановая (полиэфирная), плетеная или крученая, окрашенная или неокрашенная, условных номеров 2/0 длиной (см): 10 м без игл, однократного применения, стерильная</t>
  </si>
  <si>
    <r>
      <t>44.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</si>
  <si>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хирургическая нерассасывающаяся – Лавсан Линтекс, нить лавсановая (полиэфирная), плетеная или крученая, окрашенная или неокрашенная, условных номеров 2/0 длиной (см): 90см с атравматическими иглами, однократного применения, стерильная</t>
  </si>
  <si>
    <r>
      <t>45.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</si>
  <si>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хирургическая нерассасывающаяся – Лавсан Линтекс, нить лавсановая (полиэфирная), плетеная или крученая, окрашенная или неокрашенная, условных номеров 3/4 длиной (см): 10 м без игл, однократного применения, стерильная</t>
  </si>
  <si>
    <r>
      <t>46.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</si>
  <si>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хирургическая нерассасывающаяся – Лавсан Линтекс, нить лавсановая (полиэфирная), плетеная или крученая, окрашенная или неокрашенная, условных номеров 2 длиной (см): 75 см с иглой, однократного применения, стерильная, 40 мм</t>
  </si>
  <si>
    <r>
      <t>47.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</si>
  <si>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Нейлон (черный) 7,0 дл.30 см с иглой  </t>
  </si>
  <si>
    <r>
      <t>48.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</si>
  <si>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Нейлон (черный) 6,0 дл,30-40см.с иглой</t>
  </si>
  <si>
    <r>
      <t>49.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</si>
  <si>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монофиламентная, изготовленная из Полиглактина-25 М 0,7(6/0) 45 см. Нить окрашена. Игла Колющая1/2  окружности, 13 мм длиной.</t>
  </si>
  <si>
    <r>
      <t>50.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</si>
  <si>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монофиламентная, изготовленная из Полиглактина-25 М 1,5(4/0) 70 см. Нить окрашена. Игла Колющая1/2  окружности, 17 мм длиной.</t>
  </si>
  <si>
    <r>
      <t>51.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</si>
  <si>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рассасывающаяся, монофиламентная, изготовленная из Полиглактина-25 М 2(3/0 ) 70 см. Нить окрашена. Игла Колющая1/2  окружности, 17 мм длиной. </t>
  </si>
  <si>
    <r>
      <t>52.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</si>
  <si>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рассасывающаяся, монофиламентная, изготовленная из Полиглактина-25 М 2(3/0 ) 70 см. Нить окрашена. . Две иглы. Тип игл: Колющая 5/8  окружности, 26 мм длиной. </t>
  </si>
  <si>
    <r>
      <t>53.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</si>
  <si>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монофиламентная, изготовленная из Полиглактина-25 М 3,5(0) 70 см. Нить окрашена. Игла Колющая1/2  окружности, 40 мм длиной.</t>
  </si>
  <si>
    <r>
      <t>54.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</si>
  <si>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рассасывающаяся, монофиламентная, изготовленная из Полиглактина-25 М 3(2/0 ) 70 см. Нить окрашена. Игла Колющая1/2  окружности, 26 мм длиной. </t>
  </si>
  <si>
    <r>
      <t>55.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</si>
  <si>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монофиламентная, изготовленная из Полилиоксанона М 2( 3/0) 70 см. Нить окрашена. Игла Колющая PLUS1/2  окружности, 20 мм длиной. .</t>
  </si>
  <si>
    <r>
      <t>56.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</si>
  <si>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рассасывающаяся, монофиламентная, изготовленная из Полилиоксанона М 0,7( 6/0) 45 см. Нить окрашена. Игла Колющая1/2  окружности, 13 мм длиной.</t>
  </si>
  <si>
    <r>
      <t>57.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</si>
  <si>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рассасывающаяся, монофиламентная, изготовленная из Полилиоксанона М 3,5(0) 150 см. Нить окрашена. Игла Колющая1/2  окружности, 40 мм длиной. </t>
  </si>
  <si>
    <r>
      <t>58.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</si>
  <si>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хирургическая нерассасывающаяся – Лавсан Линтекс, нить лавсановая (полиэфирная), плетеная или крученая, окрашенная или неокрашенная, условных номеров 0 длиной (см): 75 см с иглой, однократного применения, стерильная, 35 мм</t>
  </si>
  <si>
    <r>
      <t>59.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</si>
  <si>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М 3(   2/0 ) 90 см. Нить окрашена. . Две иглы. Тип игл: Колющая1/2  окружности, 31 мм длиной. </t>
  </si>
  <si>
    <r>
      <t>60.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</si>
  <si>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нерассасывающаяся, монофиламентная, изготовленная из Полипропилена М 3(   2/0 ) 75 см. Нить окрашена. Игла Колющая1/2  окружности, 31 мм длиной. .</t>
  </si>
  <si>
    <r>
      <t>61.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</si>
  <si>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r>
      <t>62.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</si>
  <si>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М 2(   3/0 ) 90 см. Нить окрашена. . Две иглы. Тип игл: Колющая1/2  окружности, 26 мм длиной. </t>
  </si>
  <si>
    <r>
      <t>63.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</si>
  <si>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М 1,5(4/0) 75 см. Нить окрашена. . Две иглы. Тип игл: Колющая игла с микрозаточкой1/2  окружности, 13 мм длиной. </t>
  </si>
  <si>
    <r>
      <t>64.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</si>
  <si>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М 1,5(4/0) 90 см. Нить окрашена. . Две иглы. Тип игл: Колющая1/2  окружности, 17 мм длиной. </t>
  </si>
  <si>
    <r>
      <t>65.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</si>
  <si>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нерассасывающаяся, монофиламентная, изготовленная из Полипропилена М 1(  5/0 ) 90 см. Нить окрашена. . Две иглы. Тип игл: Колющая1/2  окружности, 17 мм длиной</t>
  </si>
  <si>
    <r>
      <t>66.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</si>
  <si>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r>
      <t>67.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</si>
  <si>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М 0,5(7/0) 60 см. Нить окрашена. . Две иглы. Тип игл: Колющая 3/8  окружности, 8 мм длиной. </t>
  </si>
  <si>
    <r>
      <t>68.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</si>
  <si>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М 0,5(7/0) 75 см. Нить окрашена. . Две иглы. Тип игл: Колющая игла с микрозаточкой 3/8  окружности, 9,3 мм длиной. </t>
  </si>
  <si>
    <r>
      <t>69.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</si>
  <si>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монофиламентная, изготовленная из Полипропилена М 0,4(8/0) 60 см. Нить окрашена. . Две иглы. Тип игл: Колющая 3/8  окружности, 6,5 мм длиной. </t>
  </si>
  <si>
    <r>
      <t>70.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</si>
  <si>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нерассасывающаяся, монофиламентная, изготовленная из Полипропилена М 0,4(8/0) 60 см. Нить окрашена. . Две иглы. Тип игл: Колющая 3/8  окружности, 8 мм длиной.</t>
  </si>
  <si>
    <r>
      <t>71.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</si>
  <si>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Шелк 1/0 75см (1,5м) с иг.</t>
  </si>
  <si>
    <r>
      <t>72.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</si>
  <si>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Шовный материал Nylon 5.0  </t>
  </si>
  <si>
    <r>
      <t>73.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</si>
  <si>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Шовный материал Nylon 10.0</t>
  </si>
  <si>
    <r>
      <t>74.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</si>
  <si>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нерассасывающаяся плетеная изготовленная из Шёлка М 3(2/0) 75 см. Нить окрашена. Игла Колющая1/2  окружности, 26 мм длиной. </t>
  </si>
  <si>
    <r>
      <t>75.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</si>
  <si>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r>
      <t>76.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</si>
  <si>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нерассасывающаяся плетеная изготовленная из Шёлка М 2(3/0) 75 см. Нить окрашена. Игла Колющая1/2  окружности, 20 мм длиной.</t>
  </si>
  <si>
    <r>
      <t>77.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</si>
  <si>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Шовный хир. мат. PTFE  нить CV-4, дл.91см, игла кол.1/2 окр, дл.иглы 17,26мм</t>
  </si>
  <si>
    <r>
      <t>78.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</si>
  <si>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Шовный хир. мат.PTFE  CV-5, дл.91см, игла кол.1/2 окр, дл.иглы 13,17мм  </t>
  </si>
  <si>
    <r>
      <t>79.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</si>
  <si>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полифиламентная, изготовленная из Полиэстера с покрытием из полибутилата М 3(2/0) 75 см. Количество отрезков нити в стерильном внутреннем вкладыше - 8. Каждый отрезок атравматически соединен с двумя иглами. Тип игл: Колюще-режущая1/2  окружности, 17 мм длиной. </t>
  </si>
  <si>
    <r>
      <t>80.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</si>
  <si>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полифиламентная, изготовленная из Полиэстера с покрытием из полибутилата М 3(2/0) 75 см. Количество отрезков нити в стерильном внутреннем вкладыше - 8. Каждый отрезок атравматически соединен с двумя иглами. Тип игл: Колюще-режущая1/2  окружности, 26 мм длиной. </t>
  </si>
  <si>
    <r>
      <t>81.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</si>
  <si>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полифиламентная, изготовленная из Полиэстера с покрытием из полибутилата М 5(2) 75 см. Нить окрашена. Количество отрезков нити в стерильном внутреннем вкладыше - 4. Каждый отрезок атравматически соединен с иглой. Тип иглы: Колюще-режущая1/2  окружности, 45 мм длиной. </t>
  </si>
  <si>
    <r>
      <t>82.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</si>
  <si>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 xml:space="preserve">Нить стерильная хирургическая, синтетическая, нерассасывающаяся, полифиламентная, изготовленная из Полиэстера с покрытием из полибутилата М 3,5(0) 75 см. Нить окрашена. Игла Колющая1/2  окружности, 31 мм длиной. </t>
  </si>
  <si>
    <r>
      <t>83.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9"/>
        <color theme="1"/>
        <rFont val="Times New Roman"/>
        <family val="1"/>
        <charset val="204"/>
      </rPr>
      <t> </t>
    </r>
  </si>
  <si>
    <t>Нить стерильная хирургическая, синтетическая, нерассасывающаяся, полифиламентная, изготовленная из Полиэстера с покрытием из полибутилата М 4(1) 180 см. Нить окрашена. -</t>
  </si>
  <si>
    <t>Итого 86 лотов на сумму 50 336 802,00 тг</t>
  </si>
  <si>
    <t>ТОО DANA ESTRELLA Джонсон</t>
  </si>
  <si>
    <t>ТОО META MED джонсон</t>
  </si>
  <si>
    <t>ИП "DILIA" Россия</t>
  </si>
  <si>
    <t>ТОО " JS Consulting"Германия</t>
  </si>
  <si>
    <t>ТОО " KAZBIOTECH Индия</t>
  </si>
  <si>
    <t xml:space="preserve"> ТОО "GALAMAT INTEGRA" Белгия</t>
  </si>
  <si>
    <t>ТОО Medical- Trade14 США</t>
  </si>
  <si>
    <t>ТОО "Кристал АСТ" США</t>
  </si>
  <si>
    <t>ТОО "Формат НС" Беларусь</t>
  </si>
  <si>
    <t>ТОО "Меда"  Франция</t>
  </si>
  <si>
    <t>ТОО Медсервис плюс США</t>
  </si>
  <si>
    <t>ТОО RUMA FARM Казахстан</t>
  </si>
  <si>
    <t>Corolene синий</t>
  </si>
  <si>
    <t xml:space="preserve">Optime </t>
  </si>
  <si>
    <t xml:space="preserve">V-Lok 90 </t>
  </si>
  <si>
    <t xml:space="preserve">Викрил </t>
  </si>
  <si>
    <t>Викрил фиолет</t>
  </si>
  <si>
    <t>Кетгут простой</t>
  </si>
  <si>
    <t xml:space="preserve"> Лавсан </t>
  </si>
  <si>
    <t>Нейлон</t>
  </si>
  <si>
    <t>Этибонд зеленый</t>
  </si>
  <si>
    <t>Шовный материал Mersilk</t>
  </si>
  <si>
    <t xml:space="preserve">Пролен синий </t>
  </si>
  <si>
    <t>полиэфир (полиэстер)</t>
  </si>
  <si>
    <t>Пролен синий</t>
  </si>
  <si>
    <t>ПДС фиолет</t>
  </si>
  <si>
    <t>Cardioxyl зеленый</t>
  </si>
  <si>
    <t>шт</t>
  </si>
  <si>
    <t>ТОО Atlant MT, РК, Астана,  Майлина 4/1 офис 117</t>
  </si>
  <si>
    <t>ТОО Satcor Алматы, Сатпаева, 30А/3 офис 142</t>
  </si>
  <si>
    <t>ТОО АВМG еxpert, Алматы Зенкова 59 офис 141В</t>
  </si>
  <si>
    <t>ТОО Альфатим Астана Жансугурова 8/1 офис 101</t>
  </si>
  <si>
    <t>ТОО APEX Co Алматы Огарева 4Б 24</t>
  </si>
  <si>
    <t>ИП НАМ Алматы Кунаева 21 Б офис 74</t>
  </si>
  <si>
    <t>ТОО СМС МЕДИКАЛ Алматы Аксай 3А</t>
  </si>
  <si>
    <t>ТОО ДИВЕС Алматы Гоголя 89А офис 104</t>
  </si>
  <si>
    <t>ТОО ФИРМА МЕДА Алматы Сайран 17</t>
  </si>
  <si>
    <t>ТОО А-37 Алматы Басенова 27</t>
  </si>
  <si>
    <t>ТОО МЕД СО Алматы Маркова 22/37 офис 303</t>
  </si>
  <si>
    <t>ТОО Медкор Алматы Каргалы 46</t>
  </si>
  <si>
    <t>ТОО Мотошоп Алматы Рыскулова 234</t>
  </si>
  <si>
    <t>ТОО Меднор Астана Кошкарбаева 46/1 179</t>
  </si>
  <si>
    <t>ТООО ДАНА ЕСТРЕЛЛА Алматы Гоголя 89А офис 101</t>
  </si>
  <si>
    <t xml:space="preserve">Адаптер перфузионный </t>
  </si>
  <si>
    <t>Аортальный выкусыватель  4,0</t>
  </si>
  <si>
    <t>Аортальный искусственный клапан сердца №21-27</t>
  </si>
  <si>
    <t>Аппарат линейный сшивающе  с регулируемой высотой закрытия скобок(55 мм)  75мм</t>
  </si>
  <si>
    <t xml:space="preserve">Аппарат сшивающии циркулярный  31мм изогнутый  </t>
  </si>
  <si>
    <t xml:space="preserve">Биопротез бескаркасный  аортальный </t>
  </si>
  <si>
    <t>Биопротез каркасный  аортальный</t>
  </si>
  <si>
    <t>Биопротез каркасный митральный</t>
  </si>
  <si>
    <t xml:space="preserve">Билиарный стент  перкутанный d=8, L=6,  d=8, L=8,  d=8, L=10, </t>
  </si>
  <si>
    <t>Гемоконцентратор  для новорожденных</t>
  </si>
  <si>
    <t xml:space="preserve">Гемоконцентратор с магистралью  </t>
  </si>
  <si>
    <t xml:space="preserve">Держатель верхушки сердца  </t>
  </si>
  <si>
    <t xml:space="preserve">Дренажная система </t>
  </si>
  <si>
    <t xml:space="preserve">Дренажные катетеры (билиарный) </t>
  </si>
  <si>
    <t>Дренажные катетеры (билиарный универсальный изогнуты)</t>
  </si>
  <si>
    <t xml:space="preserve">Дренажный сосуд (бутылка для оттока)  </t>
  </si>
  <si>
    <t xml:space="preserve">Заплата перикардиальная (ксеноперикард)  </t>
  </si>
  <si>
    <t xml:space="preserve">Индивидуальный процедурный комплект для кардиохирургических процедур   </t>
  </si>
  <si>
    <t>Интродюсер д/ кат Сван-Ганса с защит. Чехлом, фикс.7-8Fr. Х10см. Проводник.игла</t>
  </si>
  <si>
    <t xml:space="preserve">Канюля антеградная для кардиоплегии </t>
  </si>
  <si>
    <t>Канюля артериальная  №22,24</t>
  </si>
  <si>
    <t xml:space="preserve">Канюля венозная 28,30,32 F </t>
  </si>
  <si>
    <t xml:space="preserve">Канюля двухступенчатая длина 34/46FR  </t>
  </si>
  <si>
    <t xml:space="preserve">Канюля двухступенчатая длина 36/46,36/51FR  </t>
  </si>
  <si>
    <t xml:space="preserve">Канюля назальная взрослая прямая  </t>
  </si>
  <si>
    <t>Катетер баллоный периферический</t>
  </si>
  <si>
    <t>Катетер балонный. внутриаортальный, оптико-волоконный/ Интрааортальные баллонные катетеры</t>
  </si>
  <si>
    <t>Катетер баллоный периферический 0,014</t>
  </si>
  <si>
    <t>Катетер диагностический 4-6F</t>
  </si>
  <si>
    <t>Катетер для дренажа левого желудочка  12110, 12113</t>
  </si>
  <si>
    <t>Катетер для септостомии Z-5</t>
  </si>
  <si>
    <t xml:space="preserve">Катетер для чрескожной транслюминальной вальвулоплавтики </t>
  </si>
  <si>
    <t xml:space="preserve">Катетер проводниковый периферический   </t>
  </si>
  <si>
    <t xml:space="preserve">Клапанный кондуит легочной артерии </t>
  </si>
  <si>
    <t xml:space="preserve">Кольцо для анулопластики  24-40 </t>
  </si>
  <si>
    <t xml:space="preserve">Микрокатетер </t>
  </si>
  <si>
    <t>Микрокатетеры гидрофильный</t>
  </si>
  <si>
    <t>Микрокатетеры для химиоэмболизации</t>
  </si>
  <si>
    <t>Микропроводник управляемый</t>
  </si>
  <si>
    <t xml:space="preserve">Микросферы д/химиоэмболизации  </t>
  </si>
  <si>
    <t xml:space="preserve">Микросферы д/эмболизации  </t>
  </si>
  <si>
    <t xml:space="preserve">Микросферы крахмальные для химиоэмболизации  </t>
  </si>
  <si>
    <t>Микросферы насыщаемые</t>
  </si>
  <si>
    <t xml:space="preserve">Митральный искусственный клапан сердца № 27-33  </t>
  </si>
  <si>
    <t xml:space="preserve">Монооксид азота 1000 ppm.NO+Balanc N2 (23л)  </t>
  </si>
  <si>
    <t>Набор для кровенной кардиоплегии для новорожденных</t>
  </si>
  <si>
    <t xml:space="preserve">Окклюдер артериального потока </t>
  </si>
  <si>
    <t xml:space="preserve">Окклюдер для эмболизации </t>
  </si>
  <si>
    <t xml:space="preserve">Окклюдер для эмболизации коллатералей воск.  </t>
  </si>
  <si>
    <t>Окклюсейф</t>
  </si>
  <si>
    <t xml:space="preserve">Оксигенатор ЭКМО неонатальный  </t>
  </si>
  <si>
    <t xml:space="preserve">Проводник гидрофильный  </t>
  </si>
  <si>
    <t xml:space="preserve">Проводник гидрофильный диагностический  </t>
  </si>
  <si>
    <t xml:space="preserve">Проводник гидрофильный удлиненный </t>
  </si>
  <si>
    <t xml:space="preserve">Проволока стальная хир. №5  </t>
  </si>
  <si>
    <t xml:space="preserve">Проволока стальная хир. №7  </t>
  </si>
  <si>
    <t xml:space="preserve">Протез сосуд.линейный №26-28 с браншами  </t>
  </si>
  <si>
    <t xml:space="preserve">Протез сосудистый Д-24-30мм.дл 15,30см  </t>
  </si>
  <si>
    <t xml:space="preserve">Резервуар N2O из "Криоконсоль с принадлежностями"113NE  </t>
  </si>
  <si>
    <t xml:space="preserve">Система стент-графта бифуркационный компонент  </t>
  </si>
  <si>
    <t xml:space="preserve">Система стент-графта контралатеральный компонент </t>
  </si>
  <si>
    <t xml:space="preserve">Стент графт торакальный аорт.прямой  </t>
  </si>
  <si>
    <t>Стент для каортации аорты покрытый</t>
  </si>
  <si>
    <t xml:space="preserve">Стент каротидный самораскрывающийся </t>
  </si>
  <si>
    <t xml:space="preserve">Стент перифиферический   </t>
  </si>
  <si>
    <t xml:space="preserve">Электрод биполярный для хирургической аблации  </t>
  </si>
  <si>
    <t xml:space="preserve">Электрод шоковый </t>
  </si>
  <si>
    <t>Электрокардиостимулятор для временной стимуляции</t>
  </si>
  <si>
    <t>Эмболизирующий материал (ненагружаемые микросферы)</t>
  </si>
  <si>
    <t>Повязка адсорбирующая 23смх23см</t>
  </si>
  <si>
    <t>Повязка уникальная губчатая впитывающая с содержанием серебра, покрытая слоем мягкого силикона  18смх18см</t>
  </si>
  <si>
    <t xml:space="preserve">Эмболизационные спирали  </t>
  </si>
  <si>
    <t>Периферийная эндоваскулярная спиралевидная система эмболизации  в комплекте 18</t>
  </si>
  <si>
    <t>Периферийная эндоваскулярная спиралевидная система эмболизации  в комплекте 35</t>
  </si>
  <si>
    <t xml:space="preserve">Итого 74 лотов </t>
  </si>
  <si>
    <t>цена за ед.</t>
  </si>
  <si>
    <t>ТОО Бастаумед Астана проеспект туран 14/1 кв. 110</t>
  </si>
  <si>
    <t>ТОО Ix.kz Алматы ул айтеке би 187 офис 414</t>
  </si>
  <si>
    <t>ТОО АВ Service Company Астана Петрова 23-148</t>
  </si>
  <si>
    <t>ТОО EndoStar Астана Мирзояна 3-56</t>
  </si>
  <si>
    <t xml:space="preserve">ТОО Кристалл АСТ Астана Шынтас 2/1 </t>
  </si>
  <si>
    <t>ТОО Жанамедтех Алматы Тимирязева 42 офис 406</t>
  </si>
  <si>
    <t>ТОО Визамед плюс Алматы Тимирязева 42 офис 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</si>
</sst>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22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2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0" fillId="0" borderId="0" xfId="0" applyNumberFormat="1"/>
    <xf numFmtId="0" fontId="2" fillId="2" borderId="5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4" xfId="0" applyFont="1" applyBorder="1" applyAlignment="1">
      <alignment horizontal="left" textRotation="90" wrapText="1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2" fillId="3" borderId="4" xfId="0" applyFont="1" applyFill="1" applyBorder="1" applyAlignment="1">
      <alignment horizontal="center" vertical="center" wrapText="1"/>
    </xf>
    <xf numFmtId="3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0" fillId="3" borderId="0" xfId="0" applyFill="1"/>
    <xf numFmtId="4" fontId="4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" fontId="1" fillId="3" borderId="0" xfId="0" applyNumberFormat="1" applyFont="1" applyFill="1"/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vertical="center" wrapText="1"/>
    </xf>
    <xf numFmtId="0" fontId="6" fillId="5" borderId="0" xfId="0" applyFont="1" applyFill="1"/>
    <xf numFmtId="0" fontId="10" fillId="4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10" fillId="4" borderId="4" xfId="0" applyFont="1" applyFill="1" applyBorder="1" applyAlignment="1">
      <alignment horizontal="left" vertical="center"/>
    </xf>
    <xf numFmtId="0" fontId="11" fillId="4" borderId="4" xfId="0" applyFont="1" applyFill="1" applyBorder="1" applyAlignment="1">
      <alignment horizontal="left" vertical="center"/>
    </xf>
    <xf numFmtId="3" fontId="10" fillId="4" borderId="4" xfId="0" applyNumberFormat="1" applyFont="1" applyFill="1" applyBorder="1" applyAlignment="1">
      <alignment horizontal="left" vertical="center"/>
    </xf>
    <xf numFmtId="4" fontId="10" fillId="0" borderId="4" xfId="0" applyNumberFormat="1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3" fontId="10" fillId="0" borderId="4" xfId="0" applyNumberFormat="1" applyFont="1" applyBorder="1" applyAlignment="1">
      <alignment horizontal="left"/>
    </xf>
    <xf numFmtId="4" fontId="10" fillId="0" borderId="0" xfId="0" applyNumberFormat="1" applyFont="1" applyAlignment="1">
      <alignment horizontal="left"/>
    </xf>
    <xf numFmtId="4" fontId="11" fillId="3" borderId="0" xfId="0" applyNumberFormat="1" applyFont="1" applyFill="1" applyAlignment="1">
      <alignment horizontal="left"/>
    </xf>
    <xf numFmtId="0" fontId="12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vertical="center" wrapText="1"/>
    </xf>
    <xf numFmtId="0" fontId="7" fillId="4" borderId="0" xfId="0" applyFont="1" applyFill="1"/>
    <xf numFmtId="0" fontId="14" fillId="5" borderId="4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8" fillId="4" borderId="0" xfId="0" applyFont="1" applyFill="1"/>
    <xf numFmtId="0" fontId="16" fillId="5" borderId="4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3" fontId="17" fillId="0" borderId="4" xfId="0" applyNumberFormat="1" applyFont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 wrapText="1"/>
    </xf>
    <xf numFmtId="0" fontId="9" fillId="4" borderId="0" xfId="0" applyFont="1" applyFill="1"/>
    <xf numFmtId="0" fontId="17" fillId="4" borderId="7" xfId="0" applyFont="1" applyFill="1" applyBorder="1" applyAlignment="1">
      <alignment horizontal="center" vertical="center" wrapText="1"/>
    </xf>
    <xf numFmtId="4" fontId="17" fillId="4" borderId="1" xfId="0" applyNumberFormat="1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3" fontId="16" fillId="0" borderId="4" xfId="0" applyNumberFormat="1" applyFont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left" textRotation="90" wrapText="1"/>
    </xf>
    <xf numFmtId="0" fontId="19" fillId="3" borderId="4" xfId="0" applyFont="1" applyFill="1" applyBorder="1" applyAlignment="1">
      <alignment horizontal="left" textRotation="90" wrapText="1"/>
    </xf>
    <xf numFmtId="0" fontId="19" fillId="3" borderId="0" xfId="0" applyFont="1" applyFill="1" applyAlignment="1">
      <alignment textRotation="90" wrapText="1"/>
    </xf>
    <xf numFmtId="3" fontId="20" fillId="0" borderId="4" xfId="0" applyNumberFormat="1" applyFont="1" applyBorder="1" applyAlignment="1">
      <alignment horizontal="center" vertical="center" wrapText="1"/>
    </xf>
    <xf numFmtId="3" fontId="21" fillId="0" borderId="4" xfId="0" applyNumberFormat="1" applyFont="1" applyBorder="1" applyAlignment="1">
      <alignment horizontal="center" vertical="center" wrapText="1"/>
    </xf>
    <xf numFmtId="4" fontId="20" fillId="4" borderId="0" xfId="0" applyNumberFormat="1" applyFont="1" applyFill="1" applyBorder="1" applyAlignment="1">
      <alignment horizontal="center" vertical="center" wrapText="1"/>
    </xf>
    <xf numFmtId="0" fontId="10" fillId="4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3" fontId="22" fillId="0" borderId="4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2"/>
  <sheetViews>
    <sheetView view="pageBreakPreview" zoomScale="90" zoomScaleNormal="100" zoomScaleSheetLayoutView="90" workbookViewId="0">
      <selection activeCell="C9" sqref="C9"/>
    </sheetView>
  </sheetViews>
  <sheetFormatPr defaultRowHeight="15" x14ac:dyDescent="0.25"/>
  <cols>
    <col min="2" max="2" width="12.42578125" customWidth="1"/>
    <col min="3" max="3" width="56.28515625" customWidth="1"/>
    <col min="5" max="5" width="9.140625" style="23"/>
    <col min="7" max="7" width="16.42578125" customWidth="1"/>
    <col min="8" max="19" width="6.85546875" style="13" customWidth="1"/>
    <col min="20" max="20" width="14" customWidth="1"/>
  </cols>
  <sheetData>
    <row r="1" spans="1:20" x14ac:dyDescent="0.25">
      <c r="A1" s="10"/>
      <c r="B1" s="25"/>
      <c r="C1" s="10"/>
      <c r="D1" s="74" t="s">
        <v>0</v>
      </c>
      <c r="E1" s="74"/>
      <c r="F1" s="74"/>
      <c r="G1" s="74"/>
    </row>
    <row r="2" spans="1:20" ht="124.5" customHeight="1" x14ac:dyDescent="0.25">
      <c r="A2" s="5" t="s">
        <v>1</v>
      </c>
      <c r="B2" s="5"/>
      <c r="C2" s="5" t="s">
        <v>2</v>
      </c>
      <c r="D2" s="5" t="s">
        <v>3</v>
      </c>
      <c r="E2" s="19" t="s">
        <v>4</v>
      </c>
      <c r="F2" s="5" t="s">
        <v>5</v>
      </c>
      <c r="G2" s="5" t="s">
        <v>6</v>
      </c>
      <c r="H2" s="14" t="s">
        <v>181</v>
      </c>
      <c r="I2" s="14" t="s">
        <v>170</v>
      </c>
      <c r="J2" s="14" t="s">
        <v>171</v>
      </c>
      <c r="K2" s="14" t="s">
        <v>172</v>
      </c>
      <c r="L2" s="14" t="s">
        <v>173</v>
      </c>
      <c r="M2" s="14" t="s">
        <v>174</v>
      </c>
      <c r="N2" s="14" t="s">
        <v>175</v>
      </c>
      <c r="O2" s="14" t="s">
        <v>176</v>
      </c>
      <c r="P2" s="14" t="s">
        <v>177</v>
      </c>
      <c r="Q2" s="14" t="s">
        <v>178</v>
      </c>
      <c r="R2" s="14" t="s">
        <v>179</v>
      </c>
      <c r="S2" s="14" t="s">
        <v>180</v>
      </c>
    </row>
    <row r="3" spans="1:20" x14ac:dyDescent="0.25">
      <c r="A3" s="5"/>
      <c r="B3" s="5"/>
      <c r="C3" s="5"/>
      <c r="D3" s="5"/>
      <c r="E3" s="19"/>
      <c r="F3" s="5"/>
      <c r="G3" s="5"/>
      <c r="H3" s="15">
        <v>1</v>
      </c>
      <c r="I3" s="15">
        <v>2</v>
      </c>
      <c r="J3" s="15">
        <v>3</v>
      </c>
      <c r="K3" s="15">
        <v>4</v>
      </c>
      <c r="L3" s="15">
        <v>5</v>
      </c>
      <c r="M3" s="15">
        <v>6</v>
      </c>
      <c r="N3" s="15">
        <v>7</v>
      </c>
      <c r="O3" s="15">
        <v>8</v>
      </c>
      <c r="P3" s="15">
        <v>9</v>
      </c>
      <c r="Q3" s="15">
        <v>10</v>
      </c>
      <c r="R3" s="15">
        <v>11</v>
      </c>
      <c r="S3" s="15">
        <v>12</v>
      </c>
    </row>
    <row r="4" spans="1:20" ht="59.25" customHeight="1" x14ac:dyDescent="0.25">
      <c r="A4" s="5" t="s">
        <v>7</v>
      </c>
      <c r="B4" s="5" t="s">
        <v>196</v>
      </c>
      <c r="C4" s="6" t="s">
        <v>8</v>
      </c>
      <c r="D4" s="7" t="s">
        <v>11</v>
      </c>
      <c r="E4" s="20">
        <v>1872</v>
      </c>
      <c r="F4" s="8">
        <v>1571</v>
      </c>
      <c r="G4" s="9">
        <v>2940462.72</v>
      </c>
      <c r="H4" s="16"/>
      <c r="I4" s="16"/>
      <c r="J4" s="16"/>
      <c r="K4" s="16">
        <v>1000</v>
      </c>
      <c r="L4" s="16">
        <v>440</v>
      </c>
      <c r="M4" s="16"/>
      <c r="N4" s="17">
        <v>410</v>
      </c>
      <c r="O4" s="16"/>
      <c r="P4" s="16"/>
      <c r="Q4" s="16"/>
      <c r="R4" s="16">
        <v>1570</v>
      </c>
      <c r="S4" s="16"/>
      <c r="T4" s="3">
        <f>N4*E4</f>
        <v>767520</v>
      </c>
    </row>
    <row r="5" spans="1:20" ht="44.25" customHeight="1" x14ac:dyDescent="0.25">
      <c r="A5" s="5" t="s">
        <v>9</v>
      </c>
      <c r="B5" s="5" t="s">
        <v>196</v>
      </c>
      <c r="C5" s="6" t="s">
        <v>10</v>
      </c>
      <c r="D5" s="7" t="s">
        <v>11</v>
      </c>
      <c r="E5" s="21">
        <v>48</v>
      </c>
      <c r="F5" s="8">
        <v>29500</v>
      </c>
      <c r="G5" s="11">
        <v>1416000</v>
      </c>
      <c r="H5" s="16"/>
      <c r="I5" s="16">
        <v>27620</v>
      </c>
      <c r="J5" s="16"/>
      <c r="K5" s="16"/>
      <c r="L5" s="18">
        <v>17500</v>
      </c>
      <c r="M5" s="16"/>
      <c r="N5" s="16"/>
      <c r="O5" s="16"/>
      <c r="P5" s="16">
        <v>25841</v>
      </c>
      <c r="Q5" s="16"/>
      <c r="R5" s="16">
        <v>29000</v>
      </c>
      <c r="S5" s="16"/>
      <c r="T5" s="3">
        <f>L5*E5</f>
        <v>840000</v>
      </c>
    </row>
    <row r="6" spans="1:20" ht="30.75" customHeight="1" x14ac:dyDescent="0.25">
      <c r="A6" s="5" t="s">
        <v>12</v>
      </c>
      <c r="B6" s="5" t="s">
        <v>182</v>
      </c>
      <c r="C6" s="6" t="s">
        <v>13</v>
      </c>
      <c r="D6" s="7" t="s">
        <v>11</v>
      </c>
      <c r="E6" s="21">
        <v>476</v>
      </c>
      <c r="F6" s="8">
        <v>2255</v>
      </c>
      <c r="G6" s="11">
        <v>1073380</v>
      </c>
      <c r="H6" s="16"/>
      <c r="I6" s="16">
        <v>1750</v>
      </c>
      <c r="J6" s="16"/>
      <c r="K6" s="16">
        <v>1200</v>
      </c>
      <c r="L6" s="16">
        <v>1245</v>
      </c>
      <c r="M6" s="16">
        <v>1300</v>
      </c>
      <c r="N6" s="16">
        <v>1050</v>
      </c>
      <c r="O6" s="16"/>
      <c r="P6" s="16">
        <v>1670</v>
      </c>
      <c r="Q6" s="18">
        <v>425</v>
      </c>
      <c r="R6" s="16">
        <v>2250</v>
      </c>
      <c r="S6" s="16">
        <v>1548</v>
      </c>
      <c r="T6" s="3">
        <f>Q6*E6</f>
        <v>202300</v>
      </c>
    </row>
    <row r="7" spans="1:20" ht="30.75" customHeight="1" x14ac:dyDescent="0.25">
      <c r="A7" s="5" t="s">
        <v>14</v>
      </c>
      <c r="B7" s="5" t="s">
        <v>182</v>
      </c>
      <c r="C7" s="6" t="s">
        <v>15</v>
      </c>
      <c r="D7" s="7" t="s">
        <v>11</v>
      </c>
      <c r="E7" s="21">
        <v>500</v>
      </c>
      <c r="F7" s="8">
        <v>2634</v>
      </c>
      <c r="G7" s="11">
        <v>1317170</v>
      </c>
      <c r="H7" s="16"/>
      <c r="I7" s="16"/>
      <c r="J7" s="16"/>
      <c r="K7" s="16">
        <v>1000</v>
      </c>
      <c r="L7" s="16"/>
      <c r="M7" s="16">
        <v>1600</v>
      </c>
      <c r="N7" s="16"/>
      <c r="O7" s="16"/>
      <c r="P7" s="16"/>
      <c r="Q7" s="18">
        <v>438</v>
      </c>
      <c r="R7" s="16">
        <v>2630</v>
      </c>
      <c r="S7" s="16"/>
      <c r="T7" s="3">
        <f t="shared" ref="T7:T20" si="0">Q7*E7</f>
        <v>219000</v>
      </c>
    </row>
    <row r="8" spans="1:20" ht="30.75" customHeight="1" x14ac:dyDescent="0.25">
      <c r="A8" s="5" t="s">
        <v>16</v>
      </c>
      <c r="B8" s="5" t="s">
        <v>182</v>
      </c>
      <c r="C8" s="6" t="s">
        <v>17</v>
      </c>
      <c r="D8" s="7" t="s">
        <v>11</v>
      </c>
      <c r="E8" s="21">
        <v>436</v>
      </c>
      <c r="F8" s="8">
        <v>2634</v>
      </c>
      <c r="G8" s="11">
        <v>1148572.24</v>
      </c>
      <c r="H8" s="16"/>
      <c r="I8" s="16"/>
      <c r="J8" s="16"/>
      <c r="K8" s="16">
        <v>1000</v>
      </c>
      <c r="L8" s="16"/>
      <c r="M8" s="16">
        <v>1600</v>
      </c>
      <c r="N8" s="16">
        <v>1050</v>
      </c>
      <c r="O8" s="16"/>
      <c r="P8" s="16"/>
      <c r="Q8" s="18">
        <v>438</v>
      </c>
      <c r="R8" s="16">
        <v>2630</v>
      </c>
      <c r="S8" s="16">
        <v>1877</v>
      </c>
      <c r="T8" s="3">
        <f t="shared" si="0"/>
        <v>190968</v>
      </c>
    </row>
    <row r="9" spans="1:20" ht="30.75" customHeight="1" x14ac:dyDescent="0.25">
      <c r="A9" s="5" t="s">
        <v>18</v>
      </c>
      <c r="B9" s="5" t="s">
        <v>182</v>
      </c>
      <c r="C9" s="6" t="s">
        <v>19</v>
      </c>
      <c r="D9" s="7" t="s">
        <v>11</v>
      </c>
      <c r="E9" s="21">
        <v>872</v>
      </c>
      <c r="F9" s="8">
        <v>1744</v>
      </c>
      <c r="G9" s="11">
        <v>1520855.2</v>
      </c>
      <c r="H9" s="16"/>
      <c r="I9" s="16"/>
      <c r="J9" s="16"/>
      <c r="K9" s="16">
        <v>1000</v>
      </c>
      <c r="L9" s="16">
        <v>1155</v>
      </c>
      <c r="M9" s="16">
        <v>1050</v>
      </c>
      <c r="N9" s="16">
        <v>1020</v>
      </c>
      <c r="O9" s="16"/>
      <c r="P9" s="16"/>
      <c r="Q9" s="18">
        <v>400</v>
      </c>
      <c r="R9" s="16">
        <v>1740</v>
      </c>
      <c r="S9" s="16"/>
      <c r="T9" s="3">
        <f t="shared" si="0"/>
        <v>348800</v>
      </c>
    </row>
    <row r="10" spans="1:20" ht="30.75" customHeight="1" x14ac:dyDescent="0.25">
      <c r="A10" s="5" t="s">
        <v>20</v>
      </c>
      <c r="B10" s="5" t="s">
        <v>182</v>
      </c>
      <c r="C10" s="6" t="s">
        <v>21</v>
      </c>
      <c r="D10" s="7" t="s">
        <v>11</v>
      </c>
      <c r="E10" s="21">
        <v>321</v>
      </c>
      <c r="F10" s="8">
        <v>1825</v>
      </c>
      <c r="G10" s="11">
        <v>585959.81999999995</v>
      </c>
      <c r="H10" s="16"/>
      <c r="I10" s="16"/>
      <c r="J10" s="16"/>
      <c r="K10" s="16">
        <v>1000</v>
      </c>
      <c r="L10" s="16">
        <v>1122</v>
      </c>
      <c r="M10" s="16">
        <v>1100</v>
      </c>
      <c r="N10" s="16">
        <v>1045</v>
      </c>
      <c r="O10" s="16"/>
      <c r="P10" s="16"/>
      <c r="Q10" s="18">
        <v>425</v>
      </c>
      <c r="R10" s="16">
        <v>1820</v>
      </c>
      <c r="S10" s="16">
        <v>1589</v>
      </c>
      <c r="T10" s="3">
        <f t="shared" si="0"/>
        <v>136425</v>
      </c>
    </row>
    <row r="11" spans="1:20" ht="30.75" customHeight="1" x14ac:dyDescent="0.25">
      <c r="A11" s="5" t="s">
        <v>22</v>
      </c>
      <c r="B11" s="5" t="s">
        <v>182</v>
      </c>
      <c r="C11" s="6" t="s">
        <v>23</v>
      </c>
      <c r="D11" s="7" t="s">
        <v>11</v>
      </c>
      <c r="E11" s="21">
        <v>300</v>
      </c>
      <c r="F11" s="8">
        <v>2634</v>
      </c>
      <c r="G11" s="11">
        <v>790302</v>
      </c>
      <c r="H11" s="16"/>
      <c r="I11" s="16"/>
      <c r="J11" s="16"/>
      <c r="K11" s="16">
        <v>1000</v>
      </c>
      <c r="L11" s="16">
        <v>1885</v>
      </c>
      <c r="M11" s="16">
        <v>1600</v>
      </c>
      <c r="N11" s="16">
        <v>1442</v>
      </c>
      <c r="O11" s="16"/>
      <c r="P11" s="16"/>
      <c r="Q11" s="18">
        <v>438</v>
      </c>
      <c r="R11" s="16">
        <v>2600</v>
      </c>
      <c r="S11" s="16"/>
      <c r="T11" s="3">
        <f t="shared" si="0"/>
        <v>131400</v>
      </c>
    </row>
    <row r="12" spans="1:20" ht="30.75" customHeight="1" x14ac:dyDescent="0.25">
      <c r="A12" s="5" t="s">
        <v>24</v>
      </c>
      <c r="B12" s="5" t="s">
        <v>182</v>
      </c>
      <c r="C12" s="6" t="s">
        <v>25</v>
      </c>
      <c r="D12" s="7" t="s">
        <v>11</v>
      </c>
      <c r="E12" s="21">
        <v>50</v>
      </c>
      <c r="F12" s="8">
        <v>1708</v>
      </c>
      <c r="G12" s="11">
        <v>85386</v>
      </c>
      <c r="H12" s="16"/>
      <c r="I12" s="16"/>
      <c r="J12" s="16"/>
      <c r="K12" s="16">
        <v>1000</v>
      </c>
      <c r="L12" s="16">
        <v>995</v>
      </c>
      <c r="M12" s="16">
        <v>1010</v>
      </c>
      <c r="N12" s="16">
        <v>1140</v>
      </c>
      <c r="O12" s="16">
        <v>1450</v>
      </c>
      <c r="P12" s="16"/>
      <c r="Q12" s="18">
        <v>425</v>
      </c>
      <c r="R12" s="16">
        <v>1706</v>
      </c>
      <c r="S12" s="16"/>
      <c r="T12" s="3">
        <f t="shared" si="0"/>
        <v>21250</v>
      </c>
    </row>
    <row r="13" spans="1:20" ht="30.75" customHeight="1" x14ac:dyDescent="0.25">
      <c r="A13" s="5" t="s">
        <v>26</v>
      </c>
      <c r="B13" s="5" t="s">
        <v>182</v>
      </c>
      <c r="C13" s="6" t="s">
        <v>27</v>
      </c>
      <c r="D13" s="7" t="s">
        <v>11</v>
      </c>
      <c r="E13" s="21">
        <v>72</v>
      </c>
      <c r="F13" s="8">
        <v>1900</v>
      </c>
      <c r="G13" s="11">
        <v>136800</v>
      </c>
      <c r="H13" s="16"/>
      <c r="I13" s="16"/>
      <c r="J13" s="16"/>
      <c r="K13" s="16">
        <v>1000</v>
      </c>
      <c r="L13" s="16">
        <v>1251</v>
      </c>
      <c r="M13" s="16">
        <v>1150</v>
      </c>
      <c r="N13" s="16">
        <v>1150</v>
      </c>
      <c r="O13" s="16"/>
      <c r="P13" s="16"/>
      <c r="Q13" s="18">
        <v>425</v>
      </c>
      <c r="R13" s="16">
        <v>1898</v>
      </c>
      <c r="S13" s="16">
        <v>1668</v>
      </c>
      <c r="T13" s="3">
        <f t="shared" si="0"/>
        <v>30600</v>
      </c>
    </row>
    <row r="14" spans="1:20" ht="30.75" customHeight="1" x14ac:dyDescent="0.25">
      <c r="A14" s="5" t="s">
        <v>28</v>
      </c>
      <c r="B14" s="5" t="s">
        <v>182</v>
      </c>
      <c r="C14" s="6" t="s">
        <v>29</v>
      </c>
      <c r="D14" s="7" t="s">
        <v>11</v>
      </c>
      <c r="E14" s="21">
        <v>158</v>
      </c>
      <c r="F14" s="8">
        <v>1906</v>
      </c>
      <c r="G14" s="11">
        <v>301095.86</v>
      </c>
      <c r="H14" s="16"/>
      <c r="I14" s="16"/>
      <c r="J14" s="16"/>
      <c r="K14" s="16">
        <v>1000</v>
      </c>
      <c r="L14" s="16"/>
      <c r="M14" s="16">
        <v>1150</v>
      </c>
      <c r="N14" s="16">
        <v>1140</v>
      </c>
      <c r="O14" s="16"/>
      <c r="P14" s="16"/>
      <c r="Q14" s="18">
        <v>438</v>
      </c>
      <c r="R14" s="16"/>
      <c r="S14" s="16"/>
      <c r="T14" s="3">
        <f t="shared" si="0"/>
        <v>69204</v>
      </c>
    </row>
    <row r="15" spans="1:20" ht="30.75" customHeight="1" x14ac:dyDescent="0.25">
      <c r="A15" s="5" t="s">
        <v>30</v>
      </c>
      <c r="B15" s="5" t="s">
        <v>182</v>
      </c>
      <c r="C15" s="6" t="s">
        <v>31</v>
      </c>
      <c r="D15" s="7" t="s">
        <v>11</v>
      </c>
      <c r="E15" s="21">
        <v>360</v>
      </c>
      <c r="F15" s="8">
        <v>2314</v>
      </c>
      <c r="G15" s="11">
        <v>833187.6</v>
      </c>
      <c r="H15" s="16"/>
      <c r="I15" s="16"/>
      <c r="J15" s="16"/>
      <c r="K15" s="16">
        <v>1000</v>
      </c>
      <c r="L15" s="16">
        <v>1575</v>
      </c>
      <c r="M15" s="16">
        <v>1400</v>
      </c>
      <c r="N15" s="16">
        <v>1750</v>
      </c>
      <c r="O15" s="16"/>
      <c r="P15" s="16"/>
      <c r="Q15" s="18">
        <v>400</v>
      </c>
      <c r="R15" s="16">
        <v>2310</v>
      </c>
      <c r="S15" s="16"/>
      <c r="T15" s="3">
        <f t="shared" si="0"/>
        <v>144000</v>
      </c>
    </row>
    <row r="16" spans="1:20" ht="30.75" customHeight="1" x14ac:dyDescent="0.25">
      <c r="A16" s="5" t="s">
        <v>32</v>
      </c>
      <c r="B16" s="5" t="s">
        <v>182</v>
      </c>
      <c r="C16" s="6" t="s">
        <v>33</v>
      </c>
      <c r="D16" s="7" t="s">
        <v>11</v>
      </c>
      <c r="E16" s="21">
        <v>720</v>
      </c>
      <c r="F16" s="8">
        <v>1207</v>
      </c>
      <c r="G16" s="11">
        <v>869011.2</v>
      </c>
      <c r="H16" s="16"/>
      <c r="I16" s="16"/>
      <c r="J16" s="16"/>
      <c r="K16" s="16">
        <v>1000</v>
      </c>
      <c r="L16" s="16">
        <v>1575</v>
      </c>
      <c r="M16" s="16">
        <v>960</v>
      </c>
      <c r="N16" s="16">
        <v>1050</v>
      </c>
      <c r="O16" s="16"/>
      <c r="P16" s="16"/>
      <c r="Q16" s="18">
        <v>400</v>
      </c>
      <c r="R16" s="16"/>
      <c r="S16" s="16"/>
      <c r="T16" s="3">
        <f t="shared" si="0"/>
        <v>288000</v>
      </c>
    </row>
    <row r="17" spans="1:20" ht="30.75" customHeight="1" x14ac:dyDescent="0.25">
      <c r="A17" s="5" t="s">
        <v>34</v>
      </c>
      <c r="B17" s="5" t="s">
        <v>182</v>
      </c>
      <c r="C17" s="6" t="s">
        <v>35</v>
      </c>
      <c r="D17" s="7" t="s">
        <v>11</v>
      </c>
      <c r="E17" s="20">
        <v>1000</v>
      </c>
      <c r="F17" s="8">
        <v>2266</v>
      </c>
      <c r="G17" s="11">
        <v>2266260</v>
      </c>
      <c r="H17" s="16"/>
      <c r="I17" s="16">
        <v>2095</v>
      </c>
      <c r="J17" s="16"/>
      <c r="K17" s="16">
        <v>1000</v>
      </c>
      <c r="L17" s="16">
        <v>1165</v>
      </c>
      <c r="M17" s="16">
        <v>1350</v>
      </c>
      <c r="N17" s="16">
        <v>1140</v>
      </c>
      <c r="O17" s="16"/>
      <c r="P17" s="16">
        <v>2013</v>
      </c>
      <c r="Q17" s="18">
        <v>425</v>
      </c>
      <c r="R17" s="16">
        <v>1100</v>
      </c>
      <c r="S17" s="16">
        <v>1588</v>
      </c>
      <c r="T17" s="3">
        <f t="shared" si="0"/>
        <v>425000</v>
      </c>
    </row>
    <row r="18" spans="1:20" ht="30.75" customHeight="1" x14ac:dyDescent="0.25">
      <c r="A18" s="5" t="s">
        <v>36</v>
      </c>
      <c r="B18" s="5" t="s">
        <v>182</v>
      </c>
      <c r="C18" s="6" t="s">
        <v>37</v>
      </c>
      <c r="D18" s="7" t="s">
        <v>11</v>
      </c>
      <c r="E18" s="21">
        <v>360</v>
      </c>
      <c r="F18" s="8">
        <v>2496</v>
      </c>
      <c r="G18" s="11">
        <v>898671.6</v>
      </c>
      <c r="H18" s="16"/>
      <c r="I18" s="16"/>
      <c r="J18" s="16"/>
      <c r="K18" s="16"/>
      <c r="L18" s="16">
        <v>1275</v>
      </c>
      <c r="M18" s="16">
        <v>1480</v>
      </c>
      <c r="N18" s="16">
        <v>1690</v>
      </c>
      <c r="O18" s="16"/>
      <c r="P18" s="16"/>
      <c r="Q18" s="18">
        <v>400</v>
      </c>
      <c r="R18" s="16">
        <v>2490</v>
      </c>
      <c r="S18" s="16"/>
      <c r="T18" s="3">
        <f t="shared" si="0"/>
        <v>144000</v>
      </c>
    </row>
    <row r="19" spans="1:20" ht="30.75" customHeight="1" x14ac:dyDescent="0.25">
      <c r="A19" s="5" t="s">
        <v>38</v>
      </c>
      <c r="B19" s="5" t="s">
        <v>182</v>
      </c>
      <c r="C19" s="6" t="s">
        <v>39</v>
      </c>
      <c r="D19" s="7" t="s">
        <v>11</v>
      </c>
      <c r="E19" s="21">
        <v>760</v>
      </c>
      <c r="F19" s="8">
        <v>2391</v>
      </c>
      <c r="G19" s="11">
        <v>1817502</v>
      </c>
      <c r="H19" s="16"/>
      <c r="I19" s="16">
        <v>2340</v>
      </c>
      <c r="J19" s="16"/>
      <c r="K19" s="16"/>
      <c r="L19" s="16">
        <v>1307</v>
      </c>
      <c r="M19" s="16">
        <v>2000</v>
      </c>
      <c r="N19" s="16">
        <v>1590</v>
      </c>
      <c r="O19" s="16"/>
      <c r="P19" s="16"/>
      <c r="Q19" s="18">
        <v>400</v>
      </c>
      <c r="R19" s="16">
        <v>2390</v>
      </c>
      <c r="S19" s="16">
        <v>1952</v>
      </c>
      <c r="T19" s="3">
        <f t="shared" si="0"/>
        <v>304000</v>
      </c>
    </row>
    <row r="20" spans="1:20" ht="30.75" customHeight="1" x14ac:dyDescent="0.25">
      <c r="A20" s="5" t="s">
        <v>40</v>
      </c>
      <c r="B20" s="5" t="s">
        <v>182</v>
      </c>
      <c r="C20" s="6" t="s">
        <v>41</v>
      </c>
      <c r="D20" s="7" t="s">
        <v>11</v>
      </c>
      <c r="E20" s="21">
        <v>108</v>
      </c>
      <c r="F20" s="8">
        <v>2914</v>
      </c>
      <c r="G20" s="11">
        <v>314669.88</v>
      </c>
      <c r="H20" s="16"/>
      <c r="I20" s="16"/>
      <c r="J20" s="16"/>
      <c r="K20" s="16"/>
      <c r="L20" s="16">
        <v>2335</v>
      </c>
      <c r="M20" s="16">
        <v>1720</v>
      </c>
      <c r="N20" s="16">
        <v>2450</v>
      </c>
      <c r="O20" s="16"/>
      <c r="P20" s="16"/>
      <c r="Q20" s="18">
        <v>1550</v>
      </c>
      <c r="R20" s="16"/>
      <c r="S20" s="16"/>
      <c r="T20" s="3">
        <f t="shared" si="0"/>
        <v>167400</v>
      </c>
    </row>
    <row r="21" spans="1:20" ht="21" customHeight="1" x14ac:dyDescent="0.25">
      <c r="A21" s="5"/>
      <c r="B21" s="5"/>
      <c r="C21" s="6"/>
      <c r="D21" s="7"/>
      <c r="E21" s="21"/>
      <c r="F21" s="8"/>
      <c r="G21" s="11"/>
      <c r="H21" s="16">
        <v>1</v>
      </c>
      <c r="I21" s="16">
        <v>2</v>
      </c>
      <c r="J21" s="16">
        <v>3</v>
      </c>
      <c r="K21" s="16">
        <v>4</v>
      </c>
      <c r="L21" s="16">
        <v>5</v>
      </c>
      <c r="M21" s="16">
        <v>6</v>
      </c>
      <c r="N21" s="16">
        <v>7</v>
      </c>
      <c r="O21" s="16">
        <v>8</v>
      </c>
      <c r="P21" s="16">
        <v>9</v>
      </c>
      <c r="Q21" s="16">
        <v>10</v>
      </c>
      <c r="R21" s="16">
        <v>11</v>
      </c>
      <c r="S21" s="16">
        <v>12</v>
      </c>
      <c r="T21" s="3"/>
    </row>
    <row r="22" spans="1:20" ht="30.75" customHeight="1" x14ac:dyDescent="0.25">
      <c r="A22" s="5" t="s">
        <v>42</v>
      </c>
      <c r="B22" s="5" t="s">
        <v>182</v>
      </c>
      <c r="C22" s="6" t="s">
        <v>43</v>
      </c>
      <c r="D22" s="7" t="s">
        <v>11</v>
      </c>
      <c r="E22" s="21">
        <v>170</v>
      </c>
      <c r="F22" s="8">
        <v>9100</v>
      </c>
      <c r="G22" s="11">
        <v>1547000</v>
      </c>
      <c r="H22" s="16"/>
      <c r="I22" s="16">
        <v>6900</v>
      </c>
      <c r="J22" s="16"/>
      <c r="K22" s="16"/>
      <c r="L22" s="16">
        <v>3650</v>
      </c>
      <c r="M22" s="16"/>
      <c r="N22" s="18">
        <v>2520</v>
      </c>
      <c r="O22" s="16"/>
      <c r="P22" s="16">
        <v>5906</v>
      </c>
      <c r="Q22" s="16"/>
      <c r="R22" s="16">
        <v>9050</v>
      </c>
      <c r="S22" s="16"/>
      <c r="T22" s="3">
        <f>N22*E22</f>
        <v>428400</v>
      </c>
    </row>
    <row r="23" spans="1:20" ht="30.75" customHeight="1" x14ac:dyDescent="0.25">
      <c r="A23" s="5" t="s">
        <v>44</v>
      </c>
      <c r="B23" s="5" t="s">
        <v>183</v>
      </c>
      <c r="C23" s="6" t="s">
        <v>45</v>
      </c>
      <c r="D23" s="7" t="s">
        <v>11</v>
      </c>
      <c r="E23" s="20">
        <v>1585</v>
      </c>
      <c r="F23" s="8">
        <v>1008</v>
      </c>
      <c r="G23" s="11">
        <v>1597680</v>
      </c>
      <c r="H23" s="16">
        <v>750</v>
      </c>
      <c r="I23" s="16">
        <v>1005</v>
      </c>
      <c r="J23" s="16"/>
      <c r="K23" s="16">
        <v>1000</v>
      </c>
      <c r="L23" s="16">
        <v>1200</v>
      </c>
      <c r="M23" s="16"/>
      <c r="N23" s="16">
        <v>680</v>
      </c>
      <c r="O23" s="16"/>
      <c r="P23" s="16"/>
      <c r="Q23" s="18">
        <v>670</v>
      </c>
      <c r="R23" s="16">
        <v>1006</v>
      </c>
      <c r="S23" s="16">
        <v>958</v>
      </c>
      <c r="T23" s="3">
        <f>Q23*E23</f>
        <v>1061950</v>
      </c>
    </row>
    <row r="24" spans="1:20" ht="30.75" customHeight="1" x14ac:dyDescent="0.25">
      <c r="A24" s="5" t="s">
        <v>46</v>
      </c>
      <c r="B24" s="5" t="s">
        <v>183</v>
      </c>
      <c r="C24" s="6" t="s">
        <v>47</v>
      </c>
      <c r="D24" s="7" t="s">
        <v>11</v>
      </c>
      <c r="E24" s="21">
        <v>340</v>
      </c>
      <c r="F24" s="8">
        <v>1008</v>
      </c>
      <c r="G24" s="11">
        <v>342720</v>
      </c>
      <c r="H24" s="16">
        <v>750</v>
      </c>
      <c r="I24" s="16">
        <v>1005</v>
      </c>
      <c r="J24" s="16"/>
      <c r="K24" s="16">
        <v>1000</v>
      </c>
      <c r="L24" s="16">
        <v>990</v>
      </c>
      <c r="M24" s="16"/>
      <c r="N24" s="16">
        <v>630</v>
      </c>
      <c r="O24" s="16"/>
      <c r="P24" s="16"/>
      <c r="Q24" s="18">
        <v>624</v>
      </c>
      <c r="R24" s="16">
        <v>1006</v>
      </c>
      <c r="S24" s="16">
        <v>757</v>
      </c>
      <c r="T24" s="3">
        <f>Q24*E24</f>
        <v>212160</v>
      </c>
    </row>
    <row r="25" spans="1:20" ht="30.75" customHeight="1" x14ac:dyDescent="0.25">
      <c r="A25" s="5" t="s">
        <v>48</v>
      </c>
      <c r="B25" s="5" t="s">
        <v>183</v>
      </c>
      <c r="C25" s="6" t="s">
        <v>49</v>
      </c>
      <c r="D25" s="7" t="s">
        <v>11</v>
      </c>
      <c r="E25" s="20">
        <v>1500</v>
      </c>
      <c r="F25" s="8">
        <v>1008</v>
      </c>
      <c r="G25" s="11">
        <v>1512000</v>
      </c>
      <c r="H25" s="16">
        <v>750</v>
      </c>
      <c r="I25" s="16">
        <v>968</v>
      </c>
      <c r="J25" s="16"/>
      <c r="K25" s="16">
        <v>1000</v>
      </c>
      <c r="L25" s="16">
        <v>1095</v>
      </c>
      <c r="M25" s="16"/>
      <c r="N25" s="18">
        <v>630</v>
      </c>
      <c r="O25" s="16"/>
      <c r="P25" s="16"/>
      <c r="Q25" s="16">
        <v>637</v>
      </c>
      <c r="R25" s="16">
        <v>1006</v>
      </c>
      <c r="S25" s="16">
        <v>947</v>
      </c>
      <c r="T25" s="3">
        <f>N25*E25</f>
        <v>945000</v>
      </c>
    </row>
    <row r="26" spans="1:20" ht="30.75" customHeight="1" x14ac:dyDescent="0.25">
      <c r="A26" s="5" t="s">
        <v>50</v>
      </c>
      <c r="B26" s="5" t="s">
        <v>183</v>
      </c>
      <c r="C26" s="6" t="s">
        <v>49</v>
      </c>
      <c r="D26" s="7" t="s">
        <v>11</v>
      </c>
      <c r="E26" s="21">
        <v>200</v>
      </c>
      <c r="F26" s="8">
        <v>1008</v>
      </c>
      <c r="G26" s="11">
        <v>201600</v>
      </c>
      <c r="H26" s="16"/>
      <c r="I26" s="16"/>
      <c r="J26" s="16"/>
      <c r="K26" s="16">
        <v>1000</v>
      </c>
      <c r="L26" s="16">
        <v>1095</v>
      </c>
      <c r="M26" s="16"/>
      <c r="N26" s="18">
        <v>630</v>
      </c>
      <c r="O26" s="16"/>
      <c r="P26" s="16"/>
      <c r="Q26" s="16">
        <v>637</v>
      </c>
      <c r="R26" s="16">
        <v>1006</v>
      </c>
      <c r="S26" s="16">
        <v>947</v>
      </c>
      <c r="T26" s="3">
        <f>N26*E26</f>
        <v>126000</v>
      </c>
    </row>
    <row r="27" spans="1:20" ht="30.75" customHeight="1" x14ac:dyDescent="0.25">
      <c r="A27" s="5" t="s">
        <v>51</v>
      </c>
      <c r="B27" s="5" t="s">
        <v>184</v>
      </c>
      <c r="C27" s="6" t="s">
        <v>52</v>
      </c>
      <c r="D27" s="7" t="s">
        <v>11</v>
      </c>
      <c r="E27" s="21">
        <v>30</v>
      </c>
      <c r="F27" s="8">
        <v>5320</v>
      </c>
      <c r="G27" s="11">
        <v>159600</v>
      </c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8">
        <v>5317</v>
      </c>
      <c r="T27" s="3">
        <f>S27*E27</f>
        <v>159510</v>
      </c>
    </row>
    <row r="28" spans="1:20" ht="30.75" customHeight="1" x14ac:dyDescent="0.25">
      <c r="A28" s="5" t="s">
        <v>53</v>
      </c>
      <c r="B28" s="5" t="s">
        <v>184</v>
      </c>
      <c r="C28" s="6" t="s">
        <v>54</v>
      </c>
      <c r="D28" s="7" t="s">
        <v>11</v>
      </c>
      <c r="E28" s="21">
        <v>30</v>
      </c>
      <c r="F28" s="8">
        <v>5930</v>
      </c>
      <c r="G28" s="11">
        <v>177900</v>
      </c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8">
        <v>5927</v>
      </c>
      <c r="T28" s="3">
        <f>S28*E28</f>
        <v>177810</v>
      </c>
    </row>
    <row r="29" spans="1:20" ht="30.75" customHeight="1" x14ac:dyDescent="0.25">
      <c r="A29" s="5" t="s">
        <v>55</v>
      </c>
      <c r="B29" s="5" t="s">
        <v>185</v>
      </c>
      <c r="C29" s="6" t="s">
        <v>56</v>
      </c>
      <c r="D29" s="7" t="s">
        <v>11</v>
      </c>
      <c r="E29" s="21">
        <v>436</v>
      </c>
      <c r="F29" s="8">
        <v>1125</v>
      </c>
      <c r="G29" s="11">
        <v>490500</v>
      </c>
      <c r="H29" s="16"/>
      <c r="I29" s="16">
        <v>1100</v>
      </c>
      <c r="J29" s="16"/>
      <c r="K29" s="16"/>
      <c r="L29" s="16">
        <v>995</v>
      </c>
      <c r="M29" s="16"/>
      <c r="N29" s="18">
        <v>670</v>
      </c>
      <c r="O29" s="16"/>
      <c r="P29" s="16"/>
      <c r="Q29" s="16"/>
      <c r="R29" s="16">
        <v>1120</v>
      </c>
      <c r="S29" s="16"/>
      <c r="T29" s="3">
        <f>N29*E29</f>
        <v>292120</v>
      </c>
    </row>
    <row r="30" spans="1:20" ht="30.75" customHeight="1" x14ac:dyDescent="0.25">
      <c r="A30" s="5" t="s">
        <v>57</v>
      </c>
      <c r="B30" s="5" t="s">
        <v>185</v>
      </c>
      <c r="C30" s="6" t="s">
        <v>58</v>
      </c>
      <c r="D30" s="7" t="s">
        <v>11</v>
      </c>
      <c r="E30" s="21">
        <v>472</v>
      </c>
      <c r="F30" s="8">
        <v>1500</v>
      </c>
      <c r="G30" s="11">
        <v>708000</v>
      </c>
      <c r="H30" s="16"/>
      <c r="I30" s="16">
        <v>1300</v>
      </c>
      <c r="J30" s="16"/>
      <c r="K30" s="16">
        <v>1400</v>
      </c>
      <c r="L30" s="16">
        <v>1205</v>
      </c>
      <c r="M30" s="16"/>
      <c r="N30" s="18">
        <v>690</v>
      </c>
      <c r="O30" s="16"/>
      <c r="P30" s="16">
        <v>1302</v>
      </c>
      <c r="Q30" s="16"/>
      <c r="R30" s="16">
        <v>1400</v>
      </c>
      <c r="S30" s="16">
        <v>1024</v>
      </c>
      <c r="T30" s="3">
        <f t="shared" ref="T30:T36" si="1">N30*E30</f>
        <v>325680</v>
      </c>
    </row>
    <row r="31" spans="1:20" ht="30.75" customHeight="1" x14ac:dyDescent="0.25">
      <c r="A31" s="5" t="s">
        <v>59</v>
      </c>
      <c r="B31" s="5" t="s">
        <v>185</v>
      </c>
      <c r="C31" s="6" t="s">
        <v>60</v>
      </c>
      <c r="D31" s="7" t="s">
        <v>11</v>
      </c>
      <c r="E31" s="21">
        <v>597</v>
      </c>
      <c r="F31" s="8">
        <v>1325</v>
      </c>
      <c r="G31" s="11">
        <v>791025</v>
      </c>
      <c r="H31" s="16"/>
      <c r="I31" s="16">
        <v>1300</v>
      </c>
      <c r="J31" s="16"/>
      <c r="K31" s="16">
        <v>1300</v>
      </c>
      <c r="L31" s="16">
        <v>1200</v>
      </c>
      <c r="M31" s="16"/>
      <c r="N31" s="18">
        <v>680</v>
      </c>
      <c r="O31" s="16"/>
      <c r="P31" s="16"/>
      <c r="Q31" s="16"/>
      <c r="R31" s="16">
        <v>1300</v>
      </c>
      <c r="S31" s="16">
        <v>1074</v>
      </c>
      <c r="T31" s="3">
        <f t="shared" si="1"/>
        <v>405960</v>
      </c>
    </row>
    <row r="32" spans="1:20" ht="30.75" customHeight="1" x14ac:dyDescent="0.25">
      <c r="A32" s="5" t="s">
        <v>61</v>
      </c>
      <c r="B32" s="5" t="s">
        <v>185</v>
      </c>
      <c r="C32" s="6" t="s">
        <v>62</v>
      </c>
      <c r="D32" s="7" t="s">
        <v>11</v>
      </c>
      <c r="E32" s="21">
        <v>736</v>
      </c>
      <c r="F32" s="8">
        <v>1445</v>
      </c>
      <c r="G32" s="11">
        <v>1063520</v>
      </c>
      <c r="H32" s="16"/>
      <c r="I32" s="16">
        <v>1245</v>
      </c>
      <c r="J32" s="16"/>
      <c r="K32" s="16">
        <v>1300</v>
      </c>
      <c r="L32" s="16">
        <v>990</v>
      </c>
      <c r="M32" s="16"/>
      <c r="N32" s="18">
        <v>630</v>
      </c>
      <c r="O32" s="16"/>
      <c r="P32" s="16">
        <v>1296</v>
      </c>
      <c r="Q32" s="16"/>
      <c r="R32" s="16">
        <v>1400</v>
      </c>
      <c r="S32" s="16">
        <v>757</v>
      </c>
      <c r="T32" s="3">
        <f t="shared" si="1"/>
        <v>463680</v>
      </c>
    </row>
    <row r="33" spans="1:20" ht="30.75" customHeight="1" x14ac:dyDescent="0.25">
      <c r="A33" s="5" t="s">
        <v>63</v>
      </c>
      <c r="B33" s="5" t="s">
        <v>185</v>
      </c>
      <c r="C33" s="6" t="s">
        <v>64</v>
      </c>
      <c r="D33" s="7" t="s">
        <v>11</v>
      </c>
      <c r="E33" s="21">
        <v>700</v>
      </c>
      <c r="F33" s="8">
        <v>1095</v>
      </c>
      <c r="G33" s="11">
        <v>766500</v>
      </c>
      <c r="H33" s="16"/>
      <c r="I33" s="16">
        <v>1020</v>
      </c>
      <c r="J33" s="16"/>
      <c r="K33" s="16">
        <v>1000</v>
      </c>
      <c r="L33" s="16">
        <v>1095</v>
      </c>
      <c r="M33" s="16"/>
      <c r="N33" s="18">
        <v>630</v>
      </c>
      <c r="O33" s="16"/>
      <c r="P33" s="16"/>
      <c r="Q33" s="16"/>
      <c r="R33" s="16">
        <v>1006</v>
      </c>
      <c r="S33" s="16">
        <v>947</v>
      </c>
      <c r="T33" s="3">
        <f t="shared" si="1"/>
        <v>441000</v>
      </c>
    </row>
    <row r="34" spans="1:20" ht="30.75" customHeight="1" x14ac:dyDescent="0.25">
      <c r="A34" s="5" t="s">
        <v>65</v>
      </c>
      <c r="B34" s="5" t="s">
        <v>186</v>
      </c>
      <c r="C34" s="6" t="s">
        <v>66</v>
      </c>
      <c r="D34" s="7" t="s">
        <v>11</v>
      </c>
      <c r="E34" s="21">
        <v>9</v>
      </c>
      <c r="F34" s="7">
        <v>700</v>
      </c>
      <c r="G34" s="11">
        <v>6300</v>
      </c>
      <c r="H34" s="16"/>
      <c r="I34" s="16"/>
      <c r="J34" s="16"/>
      <c r="K34" s="16"/>
      <c r="L34" s="16">
        <v>1235</v>
      </c>
      <c r="M34" s="16"/>
      <c r="N34" s="18">
        <v>670</v>
      </c>
      <c r="O34" s="16"/>
      <c r="P34" s="16"/>
      <c r="Q34" s="16"/>
      <c r="R34" s="16"/>
      <c r="S34" s="16"/>
      <c r="T34" s="3">
        <f t="shared" si="1"/>
        <v>6030</v>
      </c>
    </row>
    <row r="35" spans="1:20" ht="30.75" customHeight="1" x14ac:dyDescent="0.25">
      <c r="A35" s="5" t="s">
        <v>67</v>
      </c>
      <c r="B35" s="5" t="s">
        <v>186</v>
      </c>
      <c r="C35" s="6" t="s">
        <v>68</v>
      </c>
      <c r="D35" s="7" t="s">
        <v>11</v>
      </c>
      <c r="E35" s="20">
        <v>1076</v>
      </c>
      <c r="F35" s="8">
        <v>1445</v>
      </c>
      <c r="G35" s="11">
        <v>1554820</v>
      </c>
      <c r="H35" s="16"/>
      <c r="I35" s="16">
        <v>1400</v>
      </c>
      <c r="J35" s="16"/>
      <c r="K35" s="16">
        <v>1400</v>
      </c>
      <c r="L35" s="16">
        <v>1105</v>
      </c>
      <c r="M35" s="16"/>
      <c r="N35" s="18">
        <v>640</v>
      </c>
      <c r="O35" s="16"/>
      <c r="P35" s="16">
        <v>1445</v>
      </c>
      <c r="Q35" s="16"/>
      <c r="R35" s="16">
        <v>1178</v>
      </c>
      <c r="S35" s="16">
        <v>969</v>
      </c>
      <c r="T35" s="3">
        <f t="shared" si="1"/>
        <v>688640</v>
      </c>
    </row>
    <row r="36" spans="1:20" ht="30.75" customHeight="1" x14ac:dyDescent="0.25">
      <c r="A36" s="5" t="s">
        <v>69</v>
      </c>
      <c r="B36" s="5" t="s">
        <v>186</v>
      </c>
      <c r="C36" s="6" t="s">
        <v>70</v>
      </c>
      <c r="D36" s="7" t="s">
        <v>11</v>
      </c>
      <c r="E36" s="21">
        <v>49</v>
      </c>
      <c r="F36" s="8">
        <v>1100</v>
      </c>
      <c r="G36" s="11">
        <v>53900</v>
      </c>
      <c r="H36" s="16">
        <v>750</v>
      </c>
      <c r="I36" s="16"/>
      <c r="J36" s="16"/>
      <c r="K36" s="16">
        <v>1100</v>
      </c>
      <c r="L36" s="16">
        <v>1105</v>
      </c>
      <c r="M36" s="16"/>
      <c r="N36" s="18">
        <v>650</v>
      </c>
      <c r="O36" s="16"/>
      <c r="P36" s="16"/>
      <c r="Q36" s="16">
        <v>710</v>
      </c>
      <c r="R36" s="16">
        <v>1090</v>
      </c>
      <c r="S36" s="16"/>
      <c r="T36" s="3">
        <f t="shared" si="1"/>
        <v>31850</v>
      </c>
    </row>
    <row r="37" spans="1:20" ht="30.75" customHeight="1" x14ac:dyDescent="0.25">
      <c r="A37" s="5" t="s">
        <v>71</v>
      </c>
      <c r="B37" s="5" t="s">
        <v>186</v>
      </c>
      <c r="C37" s="6" t="s">
        <v>72</v>
      </c>
      <c r="D37" s="7" t="s">
        <v>11</v>
      </c>
      <c r="E37" s="21">
        <v>13</v>
      </c>
      <c r="F37" s="8">
        <v>1100</v>
      </c>
      <c r="G37" s="11">
        <v>14300</v>
      </c>
      <c r="H37" s="16">
        <v>750</v>
      </c>
      <c r="I37" s="16">
        <v>1100</v>
      </c>
      <c r="J37" s="16"/>
      <c r="K37" s="16">
        <v>1100</v>
      </c>
      <c r="L37" s="16">
        <v>1050</v>
      </c>
      <c r="M37" s="16"/>
      <c r="N37" s="16">
        <v>690</v>
      </c>
      <c r="O37" s="16"/>
      <c r="P37" s="16"/>
      <c r="Q37" s="18">
        <v>637</v>
      </c>
      <c r="R37" s="16"/>
      <c r="S37" s="16"/>
      <c r="T37" s="3">
        <f>Q37*E37</f>
        <v>8281</v>
      </c>
    </row>
    <row r="38" spans="1:20" ht="30.75" customHeight="1" x14ac:dyDescent="0.25">
      <c r="A38" s="5" t="s">
        <v>73</v>
      </c>
      <c r="B38" s="5" t="s">
        <v>186</v>
      </c>
      <c r="C38" s="6" t="s">
        <v>74</v>
      </c>
      <c r="D38" s="7" t="s">
        <v>11</v>
      </c>
      <c r="E38" s="21">
        <v>132</v>
      </c>
      <c r="F38" s="8">
        <v>1145</v>
      </c>
      <c r="G38" s="11">
        <v>151140</v>
      </c>
      <c r="H38" s="16">
        <v>750</v>
      </c>
      <c r="I38" s="16">
        <v>1100</v>
      </c>
      <c r="J38" s="16"/>
      <c r="K38" s="16">
        <v>11000</v>
      </c>
      <c r="L38" s="16">
        <v>990</v>
      </c>
      <c r="M38" s="16"/>
      <c r="N38" s="16">
        <v>630</v>
      </c>
      <c r="O38" s="16"/>
      <c r="P38" s="16">
        <v>1145</v>
      </c>
      <c r="Q38" s="18">
        <v>637</v>
      </c>
      <c r="R38" s="16">
        <v>1006</v>
      </c>
      <c r="S38" s="16">
        <v>947</v>
      </c>
      <c r="T38" s="3">
        <f t="shared" ref="T38:T40" si="2">Q38*E38</f>
        <v>84084</v>
      </c>
    </row>
    <row r="39" spans="1:20" ht="30.75" customHeight="1" x14ac:dyDescent="0.25">
      <c r="A39" s="5" t="s">
        <v>75</v>
      </c>
      <c r="B39" s="5" t="s">
        <v>186</v>
      </c>
      <c r="C39" s="6" t="s">
        <v>72</v>
      </c>
      <c r="D39" s="7" t="s">
        <v>11</v>
      </c>
      <c r="E39" s="21">
        <v>13</v>
      </c>
      <c r="F39" s="8">
        <v>3650</v>
      </c>
      <c r="G39" s="11">
        <v>47450</v>
      </c>
      <c r="H39" s="16">
        <v>750</v>
      </c>
      <c r="I39" s="16">
        <v>1350</v>
      </c>
      <c r="J39" s="16">
        <v>3000</v>
      </c>
      <c r="K39" s="16">
        <v>3000</v>
      </c>
      <c r="L39" s="16">
        <v>1350</v>
      </c>
      <c r="M39" s="16"/>
      <c r="N39" s="16">
        <v>690</v>
      </c>
      <c r="O39" s="16"/>
      <c r="P39" s="16">
        <v>1365</v>
      </c>
      <c r="Q39" s="18">
        <v>637</v>
      </c>
      <c r="R39" s="16"/>
      <c r="S39" s="16"/>
      <c r="T39" s="3">
        <f t="shared" si="2"/>
        <v>8281</v>
      </c>
    </row>
    <row r="40" spans="1:20" ht="30.75" customHeight="1" x14ac:dyDescent="0.25">
      <c r="A40" s="5" t="s">
        <v>76</v>
      </c>
      <c r="B40" s="5" t="s">
        <v>186</v>
      </c>
      <c r="C40" s="6" t="s">
        <v>77</v>
      </c>
      <c r="D40" s="7" t="s">
        <v>11</v>
      </c>
      <c r="E40" s="21">
        <v>9</v>
      </c>
      <c r="F40" s="7">
        <v>650</v>
      </c>
      <c r="G40" s="11">
        <v>5850</v>
      </c>
      <c r="H40" s="16"/>
      <c r="I40" s="16"/>
      <c r="J40" s="16"/>
      <c r="K40" s="16"/>
      <c r="L40" s="16"/>
      <c r="M40" s="16"/>
      <c r="N40" s="16">
        <v>630</v>
      </c>
      <c r="O40" s="16"/>
      <c r="P40" s="16"/>
      <c r="Q40" s="18">
        <v>624</v>
      </c>
      <c r="R40" s="16"/>
      <c r="S40" s="16"/>
      <c r="T40" s="3">
        <f t="shared" si="2"/>
        <v>5616</v>
      </c>
    </row>
    <row r="41" spans="1:20" ht="30.75" customHeight="1" x14ac:dyDescent="0.25">
      <c r="A41" s="5" t="s">
        <v>78</v>
      </c>
      <c r="B41" s="5" t="s">
        <v>186</v>
      </c>
      <c r="C41" s="6" t="s">
        <v>79</v>
      </c>
      <c r="D41" s="7" t="s">
        <v>11</v>
      </c>
      <c r="E41" s="21">
        <v>13</v>
      </c>
      <c r="F41" s="8">
        <v>3650</v>
      </c>
      <c r="G41" s="11">
        <v>47450</v>
      </c>
      <c r="H41" s="16"/>
      <c r="I41" s="16">
        <v>1635</v>
      </c>
      <c r="J41" s="16">
        <v>3200</v>
      </c>
      <c r="K41" s="16">
        <v>3000</v>
      </c>
      <c r="L41" s="16"/>
      <c r="M41" s="16"/>
      <c r="N41" s="18">
        <v>690</v>
      </c>
      <c r="O41" s="16"/>
      <c r="P41" s="16">
        <v>1870</v>
      </c>
      <c r="Q41" s="16"/>
      <c r="R41" s="16">
        <v>1090</v>
      </c>
      <c r="S41" s="16"/>
      <c r="T41" s="3">
        <f>N41*E41</f>
        <v>8970</v>
      </c>
    </row>
    <row r="42" spans="1:20" ht="30.75" customHeight="1" x14ac:dyDescent="0.25">
      <c r="A42" s="5" t="s">
        <v>80</v>
      </c>
      <c r="B42" s="5" t="s">
        <v>186</v>
      </c>
      <c r="C42" s="6" t="s">
        <v>81</v>
      </c>
      <c r="D42" s="7" t="s">
        <v>11</v>
      </c>
      <c r="E42" s="21">
        <v>980</v>
      </c>
      <c r="F42" s="8">
        <v>1264</v>
      </c>
      <c r="G42" s="11">
        <v>1238935.6000000001</v>
      </c>
      <c r="H42" s="16"/>
      <c r="I42" s="16">
        <v>1250</v>
      </c>
      <c r="J42" s="16"/>
      <c r="K42" s="16">
        <v>1200</v>
      </c>
      <c r="L42" s="16"/>
      <c r="M42" s="16"/>
      <c r="N42" s="18">
        <v>690</v>
      </c>
      <c r="O42" s="16"/>
      <c r="P42" s="16"/>
      <c r="Q42" s="16"/>
      <c r="R42" s="16">
        <v>1090</v>
      </c>
      <c r="S42" s="16">
        <v>1074</v>
      </c>
      <c r="T42" s="3">
        <f t="shared" ref="T42:T43" si="3">N42*E42</f>
        <v>676200</v>
      </c>
    </row>
    <row r="43" spans="1:20" ht="30.75" customHeight="1" x14ac:dyDescent="0.25">
      <c r="A43" s="5" t="s">
        <v>82</v>
      </c>
      <c r="B43" s="5" t="s">
        <v>186</v>
      </c>
      <c r="C43" s="6" t="s">
        <v>83</v>
      </c>
      <c r="D43" s="7" t="s">
        <v>11</v>
      </c>
      <c r="E43" s="21">
        <v>420</v>
      </c>
      <c r="F43" s="8">
        <v>1250</v>
      </c>
      <c r="G43" s="11">
        <v>525000</v>
      </c>
      <c r="H43" s="16"/>
      <c r="I43" s="16">
        <v>1235</v>
      </c>
      <c r="J43" s="16"/>
      <c r="K43" s="16"/>
      <c r="L43" s="16"/>
      <c r="M43" s="16"/>
      <c r="N43" s="18">
        <v>620</v>
      </c>
      <c r="O43" s="16"/>
      <c r="P43" s="16"/>
      <c r="Q43" s="16"/>
      <c r="R43" s="16">
        <v>1006</v>
      </c>
      <c r="S43" s="16">
        <v>864</v>
      </c>
      <c r="T43" s="3">
        <f t="shared" si="3"/>
        <v>260400</v>
      </c>
    </row>
    <row r="44" spans="1:20" ht="23.25" customHeight="1" x14ac:dyDescent="0.25">
      <c r="A44" s="5" t="s">
        <v>84</v>
      </c>
      <c r="B44" s="5" t="s">
        <v>186</v>
      </c>
      <c r="C44" s="6" t="s">
        <v>85</v>
      </c>
      <c r="D44" s="7" t="s">
        <v>11</v>
      </c>
      <c r="E44" s="21">
        <v>100</v>
      </c>
      <c r="F44" s="8">
        <v>1280</v>
      </c>
      <c r="G44" s="11">
        <v>128000</v>
      </c>
      <c r="H44" s="16"/>
      <c r="I44" s="16">
        <v>1250</v>
      </c>
      <c r="J44" s="16"/>
      <c r="K44" s="16">
        <v>1200</v>
      </c>
      <c r="L44" s="16"/>
      <c r="M44" s="16"/>
      <c r="N44" s="16">
        <v>670</v>
      </c>
      <c r="O44" s="16"/>
      <c r="P44" s="16">
        <v>1280</v>
      </c>
      <c r="Q44" s="18">
        <v>600</v>
      </c>
      <c r="R44" s="16">
        <v>1006</v>
      </c>
      <c r="S44" s="16">
        <v>1074</v>
      </c>
      <c r="T44" s="3">
        <f>Q44*E44</f>
        <v>60000</v>
      </c>
    </row>
    <row r="45" spans="1:20" ht="17.25" customHeight="1" x14ac:dyDescent="0.25">
      <c r="A45" s="5"/>
      <c r="B45" s="5"/>
      <c r="C45" s="6"/>
      <c r="D45" s="7"/>
      <c r="E45" s="21"/>
      <c r="F45" s="8"/>
      <c r="G45" s="11"/>
      <c r="H45" s="16">
        <v>1</v>
      </c>
      <c r="I45" s="16">
        <v>2</v>
      </c>
      <c r="J45" s="16">
        <v>3</v>
      </c>
      <c r="K45" s="16">
        <v>4</v>
      </c>
      <c r="L45" s="16">
        <v>5</v>
      </c>
      <c r="M45" s="16">
        <v>6</v>
      </c>
      <c r="N45" s="16">
        <v>7</v>
      </c>
      <c r="O45" s="16">
        <v>8</v>
      </c>
      <c r="P45" s="16">
        <v>9</v>
      </c>
      <c r="Q45" s="16">
        <v>10</v>
      </c>
      <c r="R45" s="16">
        <v>11</v>
      </c>
      <c r="S45" s="16">
        <v>12</v>
      </c>
      <c r="T45" s="3"/>
    </row>
    <row r="46" spans="1:20" ht="30.75" customHeight="1" x14ac:dyDescent="0.25">
      <c r="A46" s="5" t="s">
        <v>86</v>
      </c>
      <c r="B46" s="5" t="s">
        <v>187</v>
      </c>
      <c r="C46" s="6" t="s">
        <v>87</v>
      </c>
      <c r="D46" s="7" t="s">
        <v>11</v>
      </c>
      <c r="E46" s="21">
        <v>100</v>
      </c>
      <c r="F46" s="7">
        <v>525</v>
      </c>
      <c r="G46" s="11">
        <v>52514</v>
      </c>
      <c r="H46" s="18">
        <v>450</v>
      </c>
      <c r="I46" s="16">
        <v>520</v>
      </c>
      <c r="J46" s="16"/>
      <c r="K46" s="16"/>
      <c r="L46" s="16"/>
      <c r="M46" s="16"/>
      <c r="N46" s="16"/>
      <c r="O46" s="16"/>
      <c r="P46" s="16"/>
      <c r="Q46" s="16">
        <v>465</v>
      </c>
      <c r="R46" s="16"/>
      <c r="S46" s="16"/>
      <c r="T46" s="3">
        <f>H46*E46</f>
        <v>45000</v>
      </c>
    </row>
    <row r="47" spans="1:20" ht="30.75" customHeight="1" x14ac:dyDescent="0.25">
      <c r="A47" s="5" t="s">
        <v>88</v>
      </c>
      <c r="B47" s="5" t="s">
        <v>188</v>
      </c>
      <c r="C47" s="6" t="s">
        <v>89</v>
      </c>
      <c r="D47" s="7" t="s">
        <v>11</v>
      </c>
      <c r="E47" s="21">
        <v>700</v>
      </c>
      <c r="F47" s="7">
        <v>600</v>
      </c>
      <c r="G47" s="11">
        <v>420000</v>
      </c>
      <c r="H47" s="16"/>
      <c r="I47" s="16">
        <v>580</v>
      </c>
      <c r="J47" s="16">
        <v>600</v>
      </c>
      <c r="K47" s="16"/>
      <c r="L47" s="16"/>
      <c r="M47" s="16"/>
      <c r="N47" s="16"/>
      <c r="O47" s="16"/>
      <c r="P47" s="16"/>
      <c r="Q47" s="18">
        <v>490</v>
      </c>
      <c r="R47" s="16"/>
      <c r="S47" s="16"/>
      <c r="T47" s="3">
        <f>Q47*E47</f>
        <v>343000</v>
      </c>
    </row>
    <row r="48" spans="1:20" ht="30.75" customHeight="1" x14ac:dyDescent="0.25">
      <c r="A48" s="5" t="s">
        <v>90</v>
      </c>
      <c r="B48" s="5" t="s">
        <v>188</v>
      </c>
      <c r="C48" s="6" t="s">
        <v>91</v>
      </c>
      <c r="D48" s="7" t="s">
        <v>11</v>
      </c>
      <c r="E48" s="21">
        <v>500</v>
      </c>
      <c r="F48" s="7">
        <v>600</v>
      </c>
      <c r="G48" s="11">
        <v>300000</v>
      </c>
      <c r="H48" s="16"/>
      <c r="I48" s="16">
        <v>580</v>
      </c>
      <c r="J48" s="16">
        <v>600</v>
      </c>
      <c r="K48" s="16"/>
      <c r="L48" s="16"/>
      <c r="M48" s="16"/>
      <c r="N48" s="16"/>
      <c r="O48" s="16"/>
      <c r="P48" s="16"/>
      <c r="Q48" s="18">
        <v>485</v>
      </c>
      <c r="R48" s="16"/>
      <c r="S48" s="16"/>
      <c r="T48" s="3">
        <f t="shared" ref="T48:T50" si="4">Q48*E48</f>
        <v>242500</v>
      </c>
    </row>
    <row r="49" spans="1:20" ht="30.75" customHeight="1" x14ac:dyDescent="0.25">
      <c r="A49" s="5" t="s">
        <v>92</v>
      </c>
      <c r="B49" s="5" t="s">
        <v>188</v>
      </c>
      <c r="C49" s="6" t="s">
        <v>93</v>
      </c>
      <c r="D49" s="7" t="s">
        <v>11</v>
      </c>
      <c r="E49" s="20">
        <v>1700</v>
      </c>
      <c r="F49" s="7">
        <v>650</v>
      </c>
      <c r="G49" s="11">
        <v>1105000</v>
      </c>
      <c r="H49" s="16"/>
      <c r="I49" s="16">
        <v>640</v>
      </c>
      <c r="J49" s="16"/>
      <c r="K49" s="16"/>
      <c r="L49" s="16"/>
      <c r="M49" s="16"/>
      <c r="N49" s="16"/>
      <c r="O49" s="16"/>
      <c r="P49" s="16"/>
      <c r="Q49" s="18">
        <v>400</v>
      </c>
      <c r="R49" s="16"/>
      <c r="S49" s="16"/>
      <c r="T49" s="3">
        <f t="shared" si="4"/>
        <v>680000</v>
      </c>
    </row>
    <row r="50" spans="1:20" ht="30.75" customHeight="1" x14ac:dyDescent="0.25">
      <c r="A50" s="5" t="s">
        <v>94</v>
      </c>
      <c r="B50" s="5" t="s">
        <v>188</v>
      </c>
      <c r="C50" s="6" t="s">
        <v>95</v>
      </c>
      <c r="D50" s="7" t="s">
        <v>11</v>
      </c>
      <c r="E50" s="21">
        <v>655</v>
      </c>
      <c r="F50" s="7">
        <v>617</v>
      </c>
      <c r="G50" s="11">
        <v>403918.85</v>
      </c>
      <c r="H50" s="16"/>
      <c r="I50" s="16">
        <v>580</v>
      </c>
      <c r="J50" s="16">
        <v>600</v>
      </c>
      <c r="K50" s="16"/>
      <c r="L50" s="16"/>
      <c r="M50" s="16"/>
      <c r="N50" s="16"/>
      <c r="O50" s="16"/>
      <c r="P50" s="16"/>
      <c r="Q50" s="18">
        <v>494</v>
      </c>
      <c r="R50" s="16"/>
      <c r="S50" s="16"/>
      <c r="T50" s="3">
        <f t="shared" si="4"/>
        <v>323570</v>
      </c>
    </row>
    <row r="51" spans="1:20" ht="30.75" customHeight="1" x14ac:dyDescent="0.25">
      <c r="A51" s="5" t="s">
        <v>96</v>
      </c>
      <c r="B51" s="5" t="s">
        <v>188</v>
      </c>
      <c r="C51" s="6" t="s">
        <v>97</v>
      </c>
      <c r="D51" s="7" t="s">
        <v>11</v>
      </c>
      <c r="E51" s="20">
        <v>2000</v>
      </c>
      <c r="F51" s="7">
        <v>530</v>
      </c>
      <c r="G51" s="11">
        <v>1060000</v>
      </c>
      <c r="H51" s="16"/>
      <c r="I51" s="16">
        <v>500</v>
      </c>
      <c r="J51" s="16"/>
      <c r="K51" s="16"/>
      <c r="L51" s="16"/>
      <c r="M51" s="16"/>
      <c r="N51" s="18">
        <v>395</v>
      </c>
      <c r="O51" s="16"/>
      <c r="P51" s="16"/>
      <c r="Q51" s="16">
        <v>405</v>
      </c>
      <c r="R51" s="16"/>
      <c r="S51" s="16"/>
      <c r="T51" s="3">
        <f>N51*E51</f>
        <v>790000</v>
      </c>
    </row>
    <row r="52" spans="1:20" ht="30.75" customHeight="1" x14ac:dyDescent="0.25">
      <c r="A52" s="5" t="s">
        <v>98</v>
      </c>
      <c r="B52" s="5" t="s">
        <v>189</v>
      </c>
      <c r="C52" s="6" t="s">
        <v>99</v>
      </c>
      <c r="D52" s="7" t="s">
        <v>11</v>
      </c>
      <c r="E52" s="21">
        <v>15</v>
      </c>
      <c r="F52" s="8">
        <v>4000</v>
      </c>
      <c r="G52" s="11">
        <v>60000</v>
      </c>
      <c r="H52" s="16"/>
      <c r="I52" s="16"/>
      <c r="J52" s="16"/>
      <c r="K52" s="16"/>
      <c r="L52" s="16"/>
      <c r="M52" s="16"/>
      <c r="N52" s="18">
        <v>3110</v>
      </c>
      <c r="O52" s="16"/>
      <c r="P52" s="16"/>
      <c r="Q52" s="16"/>
      <c r="R52" s="16"/>
      <c r="S52" s="16"/>
      <c r="T52" s="3">
        <f t="shared" ref="T52:T56" si="5">N52*E52</f>
        <v>46650</v>
      </c>
    </row>
    <row r="53" spans="1:20" ht="30.75" customHeight="1" x14ac:dyDescent="0.25">
      <c r="A53" s="5" t="s">
        <v>100</v>
      </c>
      <c r="B53" s="5" t="s">
        <v>189</v>
      </c>
      <c r="C53" s="6" t="s">
        <v>101</v>
      </c>
      <c r="D53" s="7" t="s">
        <v>11</v>
      </c>
      <c r="E53" s="21">
        <v>12</v>
      </c>
      <c r="F53" s="8">
        <v>3995</v>
      </c>
      <c r="G53" s="11">
        <v>47940</v>
      </c>
      <c r="H53" s="16"/>
      <c r="I53" s="16"/>
      <c r="J53" s="16"/>
      <c r="K53" s="16"/>
      <c r="L53" s="16"/>
      <c r="M53" s="16"/>
      <c r="N53" s="18">
        <v>3100</v>
      </c>
      <c r="O53" s="16"/>
      <c r="P53" s="16"/>
      <c r="Q53" s="16"/>
      <c r="R53" s="16"/>
      <c r="S53" s="16"/>
      <c r="T53" s="3">
        <f t="shared" si="5"/>
        <v>37200</v>
      </c>
    </row>
    <row r="54" spans="1:20" ht="30.75" customHeight="1" x14ac:dyDescent="0.25">
      <c r="A54" s="5" t="s">
        <v>102</v>
      </c>
      <c r="B54" s="5"/>
      <c r="C54" s="6" t="s">
        <v>103</v>
      </c>
      <c r="D54" s="7" t="s">
        <v>11</v>
      </c>
      <c r="E54" s="21">
        <v>48</v>
      </c>
      <c r="F54" s="8">
        <v>2155</v>
      </c>
      <c r="G54" s="11">
        <v>103440</v>
      </c>
      <c r="H54" s="16"/>
      <c r="I54" s="16">
        <v>2100</v>
      </c>
      <c r="J54" s="16"/>
      <c r="K54" s="16"/>
      <c r="L54" s="16"/>
      <c r="M54" s="16"/>
      <c r="N54" s="18">
        <v>1160</v>
      </c>
      <c r="O54" s="16"/>
      <c r="P54" s="16">
        <v>1806</v>
      </c>
      <c r="Q54" s="16"/>
      <c r="R54" s="16"/>
      <c r="S54" s="16"/>
      <c r="T54" s="3">
        <f t="shared" si="5"/>
        <v>55680</v>
      </c>
    </row>
    <row r="55" spans="1:20" ht="30.75" customHeight="1" x14ac:dyDescent="0.25">
      <c r="A55" s="5" t="s">
        <v>104</v>
      </c>
      <c r="B55" s="5"/>
      <c r="C55" s="6" t="s">
        <v>105</v>
      </c>
      <c r="D55" s="7" t="s">
        <v>11</v>
      </c>
      <c r="E55" s="21">
        <v>48</v>
      </c>
      <c r="F55" s="8">
        <v>1669</v>
      </c>
      <c r="G55" s="11">
        <v>80112</v>
      </c>
      <c r="H55" s="16"/>
      <c r="I55" s="16">
        <v>1600</v>
      </c>
      <c r="J55" s="16"/>
      <c r="K55" s="16"/>
      <c r="L55" s="16"/>
      <c r="M55" s="16"/>
      <c r="N55" s="18">
        <v>670</v>
      </c>
      <c r="O55" s="16"/>
      <c r="P55" s="16">
        <v>1516</v>
      </c>
      <c r="Q55" s="16"/>
      <c r="R55" s="16"/>
      <c r="S55" s="16"/>
      <c r="T55" s="3">
        <f t="shared" si="5"/>
        <v>32160</v>
      </c>
    </row>
    <row r="56" spans="1:20" ht="30.75" customHeight="1" x14ac:dyDescent="0.25">
      <c r="A56" s="5" t="s">
        <v>106</v>
      </c>
      <c r="B56" s="5"/>
      <c r="C56" s="6" t="s">
        <v>107</v>
      </c>
      <c r="D56" s="7" t="s">
        <v>11</v>
      </c>
      <c r="E56" s="21">
        <v>48</v>
      </c>
      <c r="F56" s="8">
        <v>1700</v>
      </c>
      <c r="G56" s="11">
        <v>81600</v>
      </c>
      <c r="H56" s="16"/>
      <c r="I56" s="16">
        <v>1610</v>
      </c>
      <c r="J56" s="16"/>
      <c r="K56" s="16"/>
      <c r="L56" s="16"/>
      <c r="M56" s="16"/>
      <c r="N56" s="18">
        <v>630</v>
      </c>
      <c r="O56" s="16"/>
      <c r="P56" s="16">
        <v>1543</v>
      </c>
      <c r="Q56" s="16"/>
      <c r="R56" s="16"/>
      <c r="S56" s="16"/>
      <c r="T56" s="3">
        <f t="shared" si="5"/>
        <v>30240</v>
      </c>
    </row>
    <row r="57" spans="1:20" ht="30.75" customHeight="1" x14ac:dyDescent="0.25">
      <c r="A57" s="5" t="s">
        <v>108</v>
      </c>
      <c r="B57" s="5"/>
      <c r="C57" s="6" t="s">
        <v>109</v>
      </c>
      <c r="D57" s="7" t="s">
        <v>11</v>
      </c>
      <c r="E57" s="21">
        <v>48</v>
      </c>
      <c r="F57" s="8">
        <v>3151</v>
      </c>
      <c r="G57" s="11">
        <v>151248</v>
      </c>
      <c r="H57" s="16"/>
      <c r="I57" s="16">
        <v>3105</v>
      </c>
      <c r="J57" s="16"/>
      <c r="K57" s="16"/>
      <c r="L57" s="16"/>
      <c r="M57" s="16"/>
      <c r="N57" s="16"/>
      <c r="O57" s="16"/>
      <c r="P57" s="18">
        <v>2858</v>
      </c>
      <c r="Q57" s="16"/>
      <c r="R57" s="16"/>
      <c r="S57" s="16"/>
      <c r="T57" s="3">
        <f>P57*E57</f>
        <v>137184</v>
      </c>
    </row>
    <row r="58" spans="1:20" ht="30.75" customHeight="1" x14ac:dyDescent="0.25">
      <c r="A58" s="5" t="s">
        <v>110</v>
      </c>
      <c r="B58" s="5"/>
      <c r="C58" s="6" t="s">
        <v>111</v>
      </c>
      <c r="D58" s="7" t="s">
        <v>11</v>
      </c>
      <c r="E58" s="21">
        <v>48</v>
      </c>
      <c r="F58" s="8">
        <v>1764</v>
      </c>
      <c r="G58" s="11">
        <v>84672</v>
      </c>
      <c r="H58" s="16"/>
      <c r="I58" s="16">
        <v>1702</v>
      </c>
      <c r="J58" s="16"/>
      <c r="K58" s="16"/>
      <c r="L58" s="16"/>
      <c r="M58" s="16"/>
      <c r="N58" s="18">
        <v>690</v>
      </c>
      <c r="O58" s="16"/>
      <c r="P58" s="16">
        <v>1602</v>
      </c>
      <c r="Q58" s="16"/>
      <c r="R58" s="16"/>
      <c r="S58" s="16"/>
      <c r="T58" s="3">
        <f>N58*E58</f>
        <v>33120</v>
      </c>
    </row>
    <row r="59" spans="1:20" ht="30.75" customHeight="1" x14ac:dyDescent="0.25">
      <c r="A59" s="5" t="s">
        <v>112</v>
      </c>
      <c r="B59" s="5"/>
      <c r="C59" s="6" t="s">
        <v>113</v>
      </c>
      <c r="D59" s="7" t="s">
        <v>11</v>
      </c>
      <c r="E59" s="21">
        <v>48</v>
      </c>
      <c r="F59" s="8">
        <v>3400</v>
      </c>
      <c r="G59" s="11">
        <v>163200</v>
      </c>
      <c r="H59" s="16"/>
      <c r="I59" s="16">
        <v>1800</v>
      </c>
      <c r="J59" s="16">
        <v>3000</v>
      </c>
      <c r="K59" s="16"/>
      <c r="L59" s="16"/>
      <c r="M59" s="16"/>
      <c r="N59" s="18">
        <v>630</v>
      </c>
      <c r="O59" s="16"/>
      <c r="P59" s="16">
        <v>1546</v>
      </c>
      <c r="Q59" s="16"/>
      <c r="R59" s="16"/>
      <c r="S59" s="16"/>
      <c r="T59" s="3">
        <f>N59*E59</f>
        <v>30240</v>
      </c>
    </row>
    <row r="60" spans="1:20" ht="30.75" customHeight="1" x14ac:dyDescent="0.25">
      <c r="A60" s="5" t="s">
        <v>114</v>
      </c>
      <c r="B60" s="5" t="s">
        <v>195</v>
      </c>
      <c r="C60" s="6" t="s">
        <v>115</v>
      </c>
      <c r="D60" s="7" t="s">
        <v>11</v>
      </c>
      <c r="E60" s="21">
        <v>12</v>
      </c>
      <c r="F60" s="7">
        <v>853</v>
      </c>
      <c r="G60" s="11">
        <v>10236</v>
      </c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3"/>
    </row>
    <row r="61" spans="1:20" ht="30.75" customHeight="1" x14ac:dyDescent="0.25">
      <c r="A61" s="5" t="s">
        <v>116</v>
      </c>
      <c r="B61" s="5" t="s">
        <v>195</v>
      </c>
      <c r="C61" s="6" t="s">
        <v>117</v>
      </c>
      <c r="D61" s="7" t="s">
        <v>11</v>
      </c>
      <c r="E61" s="21">
        <v>36</v>
      </c>
      <c r="F61" s="8">
        <v>2340</v>
      </c>
      <c r="G61" s="11">
        <v>84240</v>
      </c>
      <c r="H61" s="16"/>
      <c r="I61" s="16">
        <v>1956</v>
      </c>
      <c r="J61" s="16"/>
      <c r="K61" s="16"/>
      <c r="L61" s="16"/>
      <c r="M61" s="16"/>
      <c r="N61" s="16"/>
      <c r="O61" s="16"/>
      <c r="P61" s="18">
        <v>1918</v>
      </c>
      <c r="Q61" s="16"/>
      <c r="R61" s="16"/>
      <c r="S61" s="16"/>
      <c r="T61" s="3">
        <f>P61*E61</f>
        <v>69048</v>
      </c>
    </row>
    <row r="62" spans="1:20" ht="30.75" customHeight="1" x14ac:dyDescent="0.25">
      <c r="A62" s="5" t="s">
        <v>118</v>
      </c>
      <c r="B62" s="5" t="s">
        <v>195</v>
      </c>
      <c r="C62" s="6" t="s">
        <v>119</v>
      </c>
      <c r="D62" s="7" t="s">
        <v>11</v>
      </c>
      <c r="E62" s="21">
        <v>120</v>
      </c>
      <c r="F62" s="8">
        <v>2329</v>
      </c>
      <c r="G62" s="11">
        <v>279480</v>
      </c>
      <c r="H62" s="16"/>
      <c r="I62" s="18">
        <v>2295</v>
      </c>
      <c r="J62" s="16"/>
      <c r="K62" s="16"/>
      <c r="L62" s="16"/>
      <c r="M62" s="16"/>
      <c r="N62" s="16"/>
      <c r="O62" s="16"/>
      <c r="P62" s="16">
        <v>2316</v>
      </c>
      <c r="Q62" s="16"/>
      <c r="R62" s="16"/>
      <c r="S62" s="16"/>
      <c r="T62" s="3">
        <f>I62*E62</f>
        <v>275400</v>
      </c>
    </row>
    <row r="63" spans="1:20" ht="30.75" customHeight="1" x14ac:dyDescent="0.25">
      <c r="A63" s="5" t="s">
        <v>120</v>
      </c>
      <c r="B63" s="5" t="s">
        <v>193</v>
      </c>
      <c r="C63" s="6" t="s">
        <v>121</v>
      </c>
      <c r="D63" s="7" t="s">
        <v>11</v>
      </c>
      <c r="E63" s="20">
        <v>2100</v>
      </c>
      <c r="F63" s="7">
        <v>500</v>
      </c>
      <c r="G63" s="11">
        <v>1050000</v>
      </c>
      <c r="H63" s="16"/>
      <c r="I63" s="16">
        <v>500</v>
      </c>
      <c r="J63" s="16"/>
      <c r="K63" s="16">
        <v>490</v>
      </c>
      <c r="L63" s="16"/>
      <c r="M63" s="16"/>
      <c r="N63" s="18">
        <v>390</v>
      </c>
      <c r="O63" s="16"/>
      <c r="P63" s="16"/>
      <c r="Q63" s="16">
        <v>405</v>
      </c>
      <c r="R63" s="16"/>
      <c r="S63" s="16"/>
      <c r="T63" s="3">
        <f>N63*E63</f>
        <v>819000</v>
      </c>
    </row>
    <row r="64" spans="1:20" ht="30.75" customHeight="1" x14ac:dyDescent="0.25">
      <c r="A64" s="5" t="s">
        <v>122</v>
      </c>
      <c r="B64" s="5" t="s">
        <v>194</v>
      </c>
      <c r="C64" s="6" t="s">
        <v>123</v>
      </c>
      <c r="D64" s="7" t="s">
        <v>11</v>
      </c>
      <c r="E64" s="21">
        <v>48</v>
      </c>
      <c r="F64" s="8">
        <v>1576</v>
      </c>
      <c r="G64" s="11">
        <v>75660</v>
      </c>
      <c r="H64" s="16"/>
      <c r="I64" s="16">
        <v>1570</v>
      </c>
      <c r="J64" s="16"/>
      <c r="K64" s="16">
        <v>1000</v>
      </c>
      <c r="L64" s="16"/>
      <c r="M64" s="16">
        <v>1300</v>
      </c>
      <c r="N64" s="16">
        <v>1040</v>
      </c>
      <c r="O64" s="16"/>
      <c r="P64" s="16"/>
      <c r="Q64" s="18">
        <v>425</v>
      </c>
      <c r="R64" s="16"/>
      <c r="S64" s="16"/>
      <c r="T64" s="3">
        <f>Q64*E64</f>
        <v>20400</v>
      </c>
    </row>
    <row r="65" spans="1:20" ht="30.75" customHeight="1" x14ac:dyDescent="0.25">
      <c r="A65" s="5" t="s">
        <v>124</v>
      </c>
      <c r="B65" s="5" t="s">
        <v>194</v>
      </c>
      <c r="C65" s="6" t="s">
        <v>125</v>
      </c>
      <c r="D65" s="7" t="s">
        <v>11</v>
      </c>
      <c r="E65" s="21">
        <v>400</v>
      </c>
      <c r="F65" s="8">
        <v>1925</v>
      </c>
      <c r="G65" s="11">
        <v>770000</v>
      </c>
      <c r="H65" s="16"/>
      <c r="I65" s="16">
        <v>1100</v>
      </c>
      <c r="J65" s="16"/>
      <c r="K65" s="16">
        <v>1000</v>
      </c>
      <c r="L65" s="16"/>
      <c r="M65" s="16">
        <v>1340</v>
      </c>
      <c r="N65" s="16">
        <v>1040</v>
      </c>
      <c r="O65" s="16"/>
      <c r="P65" s="16">
        <v>1092</v>
      </c>
      <c r="Q65" s="18">
        <v>368</v>
      </c>
      <c r="R65" s="16"/>
      <c r="S65" s="16"/>
      <c r="T65" s="3">
        <f t="shared" ref="T65:T67" si="6">Q65*E65</f>
        <v>147200</v>
      </c>
    </row>
    <row r="66" spans="1:20" ht="30.75" customHeight="1" x14ac:dyDescent="0.25">
      <c r="A66" s="5" t="s">
        <v>126</v>
      </c>
      <c r="B66" s="5" t="s">
        <v>194</v>
      </c>
      <c r="C66" s="6" t="s">
        <v>123</v>
      </c>
      <c r="D66" s="7" t="s">
        <v>11</v>
      </c>
      <c r="E66" s="21">
        <v>825</v>
      </c>
      <c r="F66" s="8">
        <v>1925</v>
      </c>
      <c r="G66" s="11">
        <v>1588125</v>
      </c>
      <c r="H66" s="16"/>
      <c r="I66" s="16">
        <v>1850</v>
      </c>
      <c r="J66" s="16"/>
      <c r="K66" s="16">
        <v>1000</v>
      </c>
      <c r="L66" s="16"/>
      <c r="M66" s="16">
        <v>1300</v>
      </c>
      <c r="N66" s="16">
        <v>1040</v>
      </c>
      <c r="O66" s="16"/>
      <c r="P66" s="16">
        <v>1919</v>
      </c>
      <c r="Q66" s="18">
        <v>425</v>
      </c>
      <c r="R66" s="16"/>
      <c r="S66" s="16"/>
      <c r="T66" s="3">
        <f t="shared" si="6"/>
        <v>350625</v>
      </c>
    </row>
    <row r="67" spans="1:20" ht="30.75" customHeight="1" x14ac:dyDescent="0.25">
      <c r="A67" s="5" t="s">
        <v>127</v>
      </c>
      <c r="B67" s="5" t="s">
        <v>194</v>
      </c>
      <c r="C67" s="6" t="s">
        <v>128</v>
      </c>
      <c r="D67" s="7" t="s">
        <v>11</v>
      </c>
      <c r="E67" s="21">
        <v>300</v>
      </c>
      <c r="F67" s="8">
        <v>1925</v>
      </c>
      <c r="G67" s="11">
        <v>577500</v>
      </c>
      <c r="H67" s="16"/>
      <c r="I67" s="16">
        <v>1900</v>
      </c>
      <c r="J67" s="16"/>
      <c r="K67" s="16">
        <v>1000</v>
      </c>
      <c r="L67" s="16"/>
      <c r="M67" s="16">
        <v>1340</v>
      </c>
      <c r="N67" s="16">
        <v>1045</v>
      </c>
      <c r="O67" s="16"/>
      <c r="P67" s="16">
        <v>1917</v>
      </c>
      <c r="Q67" s="18">
        <v>425</v>
      </c>
      <c r="R67" s="16">
        <v>1920</v>
      </c>
      <c r="S67" s="16">
        <v>1520</v>
      </c>
      <c r="T67" s="3">
        <f t="shared" si="6"/>
        <v>127500</v>
      </c>
    </row>
    <row r="68" spans="1:20" ht="30.75" customHeight="1" x14ac:dyDescent="0.25">
      <c r="A68" s="5" t="s">
        <v>129</v>
      </c>
      <c r="B68" s="5" t="s">
        <v>194</v>
      </c>
      <c r="C68" s="6" t="s">
        <v>130</v>
      </c>
      <c r="D68" s="7" t="s">
        <v>11</v>
      </c>
      <c r="E68" s="21">
        <v>120</v>
      </c>
      <c r="F68" s="8">
        <v>4650</v>
      </c>
      <c r="G68" s="11">
        <v>558000</v>
      </c>
      <c r="H68" s="16"/>
      <c r="I68" s="16">
        <v>4500</v>
      </c>
      <c r="J68" s="16"/>
      <c r="K68" s="16"/>
      <c r="L68" s="16"/>
      <c r="M68" s="16"/>
      <c r="N68" s="16"/>
      <c r="O68" s="16"/>
      <c r="P68" s="18">
        <v>4236</v>
      </c>
      <c r="Q68" s="16"/>
      <c r="R68" s="16"/>
      <c r="S68" s="16"/>
      <c r="T68" s="3">
        <f>P68*E68</f>
        <v>508320</v>
      </c>
    </row>
    <row r="69" spans="1:20" ht="30.75" customHeight="1" x14ac:dyDescent="0.25">
      <c r="A69" s="5"/>
      <c r="B69" s="5"/>
      <c r="C69" s="6"/>
      <c r="D69" s="7"/>
      <c r="E69" s="21"/>
      <c r="F69" s="8"/>
      <c r="G69" s="11"/>
      <c r="H69" s="16">
        <v>1</v>
      </c>
      <c r="I69" s="16">
        <v>2</v>
      </c>
      <c r="J69" s="16">
        <v>3</v>
      </c>
      <c r="K69" s="16">
        <v>4</v>
      </c>
      <c r="L69" s="16">
        <v>5</v>
      </c>
      <c r="M69" s="16">
        <v>6</v>
      </c>
      <c r="N69" s="16">
        <v>7</v>
      </c>
      <c r="O69" s="16">
        <v>8</v>
      </c>
      <c r="P69" s="16">
        <v>9</v>
      </c>
      <c r="Q69" s="16">
        <v>10</v>
      </c>
      <c r="R69" s="16">
        <v>11</v>
      </c>
      <c r="S69" s="16"/>
      <c r="T69" s="3"/>
    </row>
    <row r="70" spans="1:20" ht="30.75" customHeight="1" x14ac:dyDescent="0.25">
      <c r="A70" s="5" t="s">
        <v>131</v>
      </c>
      <c r="B70" s="5" t="s">
        <v>192</v>
      </c>
      <c r="C70" s="6" t="s">
        <v>132</v>
      </c>
      <c r="D70" s="7" t="s">
        <v>11</v>
      </c>
      <c r="E70" s="21">
        <v>48</v>
      </c>
      <c r="F70" s="8">
        <v>1888</v>
      </c>
      <c r="G70" s="11">
        <v>90624</v>
      </c>
      <c r="H70" s="16"/>
      <c r="I70" s="16">
        <v>1800</v>
      </c>
      <c r="J70" s="16"/>
      <c r="K70" s="16">
        <v>1000</v>
      </c>
      <c r="L70" s="16"/>
      <c r="M70" s="16">
        <v>1150</v>
      </c>
      <c r="N70" s="16">
        <v>1140</v>
      </c>
      <c r="O70" s="16">
        <v>1450</v>
      </c>
      <c r="P70" s="16"/>
      <c r="Q70" s="18">
        <v>425</v>
      </c>
      <c r="R70" s="16">
        <v>1880</v>
      </c>
      <c r="S70" s="16">
        <v>1558</v>
      </c>
      <c r="T70" s="3">
        <f>Q70*E70</f>
        <v>20400</v>
      </c>
    </row>
    <row r="71" spans="1:20" ht="30.75" customHeight="1" x14ac:dyDescent="0.25">
      <c r="A71" s="5" t="s">
        <v>133</v>
      </c>
      <c r="B71" s="5" t="s">
        <v>192</v>
      </c>
      <c r="C71" s="6" t="s">
        <v>134</v>
      </c>
      <c r="D71" s="7" t="s">
        <v>11</v>
      </c>
      <c r="E71" s="21">
        <v>220</v>
      </c>
      <c r="F71" s="8">
        <v>1975</v>
      </c>
      <c r="G71" s="11">
        <v>434500</v>
      </c>
      <c r="H71" s="16"/>
      <c r="I71" s="16">
        <v>1893</v>
      </c>
      <c r="J71" s="16"/>
      <c r="K71" s="16">
        <v>1000</v>
      </c>
      <c r="L71" s="16"/>
      <c r="M71" s="16">
        <v>1200</v>
      </c>
      <c r="N71" s="16">
        <v>1140</v>
      </c>
      <c r="O71" s="16"/>
      <c r="P71" s="16">
        <v>1968</v>
      </c>
      <c r="Q71" s="18">
        <v>425</v>
      </c>
      <c r="R71" s="16">
        <v>1900</v>
      </c>
      <c r="S71" s="16">
        <v>1462</v>
      </c>
      <c r="T71" s="3">
        <f t="shared" ref="T71:T73" si="7">Q71*E71</f>
        <v>93500</v>
      </c>
    </row>
    <row r="72" spans="1:20" ht="30.75" customHeight="1" x14ac:dyDescent="0.25">
      <c r="A72" s="5" t="s">
        <v>135</v>
      </c>
      <c r="B72" s="5" t="s">
        <v>192</v>
      </c>
      <c r="C72" s="6" t="s">
        <v>39</v>
      </c>
      <c r="D72" s="7" t="s">
        <v>11</v>
      </c>
      <c r="E72" s="21">
        <v>120</v>
      </c>
      <c r="F72" s="8">
        <v>3650</v>
      </c>
      <c r="G72" s="11">
        <v>438000</v>
      </c>
      <c r="H72" s="16"/>
      <c r="I72" s="16">
        <v>2905</v>
      </c>
      <c r="J72" s="16"/>
      <c r="K72" s="16"/>
      <c r="L72" s="16"/>
      <c r="M72" s="16">
        <v>2000</v>
      </c>
      <c r="N72" s="16"/>
      <c r="O72" s="16"/>
      <c r="P72" s="16">
        <v>2726</v>
      </c>
      <c r="Q72" s="18">
        <v>400</v>
      </c>
      <c r="R72" s="16">
        <v>2508</v>
      </c>
      <c r="S72" s="16">
        <v>1952</v>
      </c>
      <c r="T72" s="3">
        <f t="shared" si="7"/>
        <v>48000</v>
      </c>
    </row>
    <row r="73" spans="1:20" ht="30.75" customHeight="1" x14ac:dyDescent="0.25">
      <c r="A73" s="5" t="s">
        <v>136</v>
      </c>
      <c r="B73" s="5" t="s">
        <v>192</v>
      </c>
      <c r="C73" s="6" t="s">
        <v>137</v>
      </c>
      <c r="D73" s="7" t="s">
        <v>11</v>
      </c>
      <c r="E73" s="21">
        <v>240</v>
      </c>
      <c r="F73" s="8">
        <v>3890</v>
      </c>
      <c r="G73" s="11">
        <v>933600</v>
      </c>
      <c r="H73" s="16"/>
      <c r="I73" s="16">
        <v>3735</v>
      </c>
      <c r="J73" s="16"/>
      <c r="K73" s="16"/>
      <c r="L73" s="16"/>
      <c r="M73" s="16">
        <v>2300</v>
      </c>
      <c r="N73" s="16">
        <v>2900</v>
      </c>
      <c r="O73" s="16"/>
      <c r="P73" s="16">
        <v>3783</v>
      </c>
      <c r="Q73" s="18">
        <v>1550</v>
      </c>
      <c r="R73" s="16">
        <v>3880</v>
      </c>
      <c r="S73" s="16"/>
      <c r="T73" s="3">
        <f t="shared" si="7"/>
        <v>372000</v>
      </c>
    </row>
    <row r="74" spans="1:20" ht="30.75" customHeight="1" x14ac:dyDescent="0.25">
      <c r="A74" s="5" t="s">
        <v>138</v>
      </c>
      <c r="B74" s="5" t="s">
        <v>192</v>
      </c>
      <c r="C74" s="6" t="s">
        <v>139</v>
      </c>
      <c r="D74" s="7" t="s">
        <v>11</v>
      </c>
      <c r="E74" s="21">
        <v>500</v>
      </c>
      <c r="F74" s="8">
        <v>2675</v>
      </c>
      <c r="G74" s="11">
        <v>1337500</v>
      </c>
      <c r="H74" s="16"/>
      <c r="I74" s="16">
        <v>2491</v>
      </c>
      <c r="J74" s="16"/>
      <c r="K74" s="16"/>
      <c r="L74" s="16"/>
      <c r="M74" s="16"/>
      <c r="N74" s="16">
        <v>2400</v>
      </c>
      <c r="O74" s="16"/>
      <c r="P74" s="16">
        <v>2659</v>
      </c>
      <c r="Q74" s="16"/>
      <c r="R74" s="16"/>
      <c r="S74" s="18">
        <v>1835</v>
      </c>
      <c r="T74" s="3">
        <f>S74*E74</f>
        <v>917500</v>
      </c>
    </row>
    <row r="75" spans="1:20" ht="30.75" customHeight="1" x14ac:dyDescent="0.25">
      <c r="A75" s="5" t="s">
        <v>140</v>
      </c>
      <c r="B75" s="5" t="s">
        <v>192</v>
      </c>
      <c r="C75" s="6" t="s">
        <v>141</v>
      </c>
      <c r="D75" s="7" t="s">
        <v>11</v>
      </c>
      <c r="E75" s="21">
        <v>72</v>
      </c>
      <c r="F75" s="8">
        <v>5595</v>
      </c>
      <c r="G75" s="11">
        <v>402840</v>
      </c>
      <c r="H75" s="16"/>
      <c r="I75" s="16">
        <v>5581</v>
      </c>
      <c r="J75" s="16"/>
      <c r="K75" s="16"/>
      <c r="L75" s="16"/>
      <c r="M75" s="16"/>
      <c r="N75" s="18">
        <v>3600</v>
      </c>
      <c r="O75" s="16"/>
      <c r="P75" s="16"/>
      <c r="Q75" s="16"/>
      <c r="R75" s="16"/>
      <c r="S75" s="16">
        <v>4775</v>
      </c>
      <c r="T75" s="3">
        <f>N75*E75</f>
        <v>259200</v>
      </c>
    </row>
    <row r="76" spans="1:20" ht="30.75" customHeight="1" x14ac:dyDescent="0.25">
      <c r="A76" s="5" t="s">
        <v>142</v>
      </c>
      <c r="B76" s="5" t="s">
        <v>192</v>
      </c>
      <c r="C76" s="6" t="s">
        <v>143</v>
      </c>
      <c r="D76" s="7" t="s">
        <v>11</v>
      </c>
      <c r="E76" s="21">
        <v>200</v>
      </c>
      <c r="F76" s="8">
        <v>5042</v>
      </c>
      <c r="G76" s="11">
        <v>1008470</v>
      </c>
      <c r="H76" s="16"/>
      <c r="I76" s="16">
        <v>4910</v>
      </c>
      <c r="J76" s="16"/>
      <c r="K76" s="16"/>
      <c r="L76" s="16"/>
      <c r="M76" s="18">
        <v>2980</v>
      </c>
      <c r="N76" s="16">
        <v>3500</v>
      </c>
      <c r="O76" s="16"/>
      <c r="P76" s="16">
        <v>4657</v>
      </c>
      <c r="Q76" s="16"/>
      <c r="R76" s="16"/>
      <c r="S76" s="16"/>
      <c r="T76" s="3">
        <f>M76*E76</f>
        <v>596000</v>
      </c>
    </row>
    <row r="77" spans="1:20" ht="30.75" customHeight="1" x14ac:dyDescent="0.25">
      <c r="A77" s="5" t="s">
        <v>144</v>
      </c>
      <c r="B77" s="5"/>
      <c r="C77" s="6" t="s">
        <v>145</v>
      </c>
      <c r="D77" s="7" t="s">
        <v>11</v>
      </c>
      <c r="E77" s="21">
        <v>48</v>
      </c>
      <c r="F77" s="7">
        <v>0</v>
      </c>
      <c r="G77" s="12">
        <v>0</v>
      </c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3"/>
    </row>
    <row r="78" spans="1:20" ht="30.75" customHeight="1" x14ac:dyDescent="0.25">
      <c r="A78" s="5" t="s">
        <v>146</v>
      </c>
      <c r="B78" s="5" t="s">
        <v>189</v>
      </c>
      <c r="C78" s="6" t="s">
        <v>147</v>
      </c>
      <c r="D78" s="7" t="s">
        <v>11</v>
      </c>
      <c r="E78" s="21">
        <v>36</v>
      </c>
      <c r="F78" s="8">
        <v>4250</v>
      </c>
      <c r="G78" s="11">
        <v>153000</v>
      </c>
      <c r="H78" s="16"/>
      <c r="I78" s="16"/>
      <c r="J78" s="16"/>
      <c r="K78" s="16"/>
      <c r="L78" s="16"/>
      <c r="M78" s="16"/>
      <c r="N78" s="18">
        <v>4250</v>
      </c>
      <c r="O78" s="16"/>
      <c r="P78" s="16"/>
      <c r="Q78" s="16"/>
      <c r="R78" s="16"/>
      <c r="S78" s="16"/>
      <c r="T78" s="3">
        <f>N78*E78</f>
        <v>153000</v>
      </c>
    </row>
    <row r="79" spans="1:20" ht="30.75" customHeight="1" x14ac:dyDescent="0.25">
      <c r="A79" s="5" t="s">
        <v>148</v>
      </c>
      <c r="B79" s="5" t="s">
        <v>189</v>
      </c>
      <c r="C79" s="6" t="s">
        <v>149</v>
      </c>
      <c r="D79" s="7" t="s">
        <v>11</v>
      </c>
      <c r="E79" s="21">
        <v>36</v>
      </c>
      <c r="F79" s="8">
        <v>4250</v>
      </c>
      <c r="G79" s="11">
        <v>153000</v>
      </c>
      <c r="H79" s="16"/>
      <c r="I79" s="16"/>
      <c r="J79" s="16"/>
      <c r="K79" s="16"/>
      <c r="L79" s="16"/>
      <c r="M79" s="16"/>
      <c r="N79" s="18">
        <v>4250</v>
      </c>
      <c r="O79" s="16"/>
      <c r="P79" s="16"/>
      <c r="Q79" s="16"/>
      <c r="R79" s="16"/>
      <c r="S79" s="16"/>
      <c r="T79" s="3">
        <f>N79*E79</f>
        <v>153000</v>
      </c>
    </row>
    <row r="80" spans="1:20" ht="33" customHeight="1" x14ac:dyDescent="0.25">
      <c r="A80" s="5" t="s">
        <v>150</v>
      </c>
      <c r="B80" s="5" t="s">
        <v>191</v>
      </c>
      <c r="C80" s="6" t="s">
        <v>151</v>
      </c>
      <c r="D80" s="7" t="s">
        <v>11</v>
      </c>
      <c r="E80" s="21">
        <v>366</v>
      </c>
      <c r="F80" s="7">
        <v>934</v>
      </c>
      <c r="G80" s="11">
        <v>341844</v>
      </c>
      <c r="H80" s="16"/>
      <c r="I80" s="16">
        <v>895</v>
      </c>
      <c r="J80" s="16">
        <v>800</v>
      </c>
      <c r="K80" s="18">
        <v>700</v>
      </c>
      <c r="L80" s="16"/>
      <c r="M80" s="16"/>
      <c r="N80" s="16"/>
      <c r="O80" s="16"/>
      <c r="P80" s="16">
        <v>925</v>
      </c>
      <c r="Q80" s="16"/>
      <c r="R80" s="16"/>
      <c r="S80" s="16"/>
      <c r="T80" s="3">
        <f>K80*E80</f>
        <v>256200</v>
      </c>
    </row>
    <row r="81" spans="1:20" ht="38.25" customHeight="1" x14ac:dyDescent="0.25">
      <c r="A81" s="5" t="s">
        <v>152</v>
      </c>
      <c r="B81" s="5" t="s">
        <v>191</v>
      </c>
      <c r="C81" s="6" t="s">
        <v>151</v>
      </c>
      <c r="D81" s="7" t="s">
        <v>11</v>
      </c>
      <c r="E81" s="21">
        <v>15</v>
      </c>
      <c r="F81" s="8">
        <v>1000</v>
      </c>
      <c r="G81" s="11">
        <v>15000</v>
      </c>
      <c r="H81" s="16"/>
      <c r="I81" s="16">
        <v>595</v>
      </c>
      <c r="J81" s="16">
        <v>1000</v>
      </c>
      <c r="K81" s="18">
        <v>700</v>
      </c>
      <c r="L81" s="16"/>
      <c r="M81" s="16"/>
      <c r="N81" s="16"/>
      <c r="O81" s="16"/>
      <c r="P81" s="16">
        <v>979</v>
      </c>
      <c r="Q81" s="16"/>
      <c r="R81" s="16"/>
      <c r="S81" s="16"/>
      <c r="T81" s="3">
        <f t="shared" ref="T81:T82" si="8">K81*E81</f>
        <v>10500</v>
      </c>
    </row>
    <row r="82" spans="1:20" ht="33.75" customHeight="1" x14ac:dyDescent="0.25">
      <c r="A82" s="5" t="s">
        <v>153</v>
      </c>
      <c r="B82" s="5" t="s">
        <v>191</v>
      </c>
      <c r="C82" s="6" t="s">
        <v>154</v>
      </c>
      <c r="D82" s="7" t="s">
        <v>11</v>
      </c>
      <c r="E82" s="21">
        <v>381</v>
      </c>
      <c r="F82" s="8">
        <v>1000</v>
      </c>
      <c r="G82" s="11">
        <v>381000</v>
      </c>
      <c r="H82" s="16"/>
      <c r="I82" s="16">
        <v>900</v>
      </c>
      <c r="J82" s="16">
        <v>1000</v>
      </c>
      <c r="K82" s="18">
        <v>700</v>
      </c>
      <c r="L82" s="16"/>
      <c r="M82" s="16"/>
      <c r="N82" s="16"/>
      <c r="O82" s="16"/>
      <c r="P82" s="16">
        <v>909</v>
      </c>
      <c r="Q82" s="16"/>
      <c r="R82" s="16"/>
      <c r="S82" s="16"/>
      <c r="T82" s="3">
        <f t="shared" si="8"/>
        <v>266700</v>
      </c>
    </row>
    <row r="83" spans="1:20" ht="37.5" customHeight="1" x14ac:dyDescent="0.25">
      <c r="A83" s="5" t="s">
        <v>155</v>
      </c>
      <c r="B83" s="5" t="s">
        <v>191</v>
      </c>
      <c r="C83" s="6" t="s">
        <v>156</v>
      </c>
      <c r="D83" s="7" t="s">
        <v>11</v>
      </c>
      <c r="E83" s="21">
        <v>100</v>
      </c>
      <c r="F83" s="8">
        <v>4325</v>
      </c>
      <c r="G83" s="11">
        <v>432500</v>
      </c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3"/>
    </row>
    <row r="84" spans="1:20" ht="37.5" customHeight="1" x14ac:dyDescent="0.25">
      <c r="A84" s="5" t="s">
        <v>157</v>
      </c>
      <c r="B84" s="5" t="s">
        <v>191</v>
      </c>
      <c r="C84" s="6" t="s">
        <v>158</v>
      </c>
      <c r="D84" s="7" t="s">
        <v>11</v>
      </c>
      <c r="E84" s="21">
        <v>50</v>
      </c>
      <c r="F84" s="8">
        <v>4325</v>
      </c>
      <c r="G84" s="11">
        <v>216250</v>
      </c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3"/>
    </row>
    <row r="85" spans="1:20" ht="30.75" customHeight="1" x14ac:dyDescent="0.25">
      <c r="A85" s="5" t="s">
        <v>159</v>
      </c>
      <c r="B85" s="5" t="s">
        <v>190</v>
      </c>
      <c r="C85" s="6" t="s">
        <v>160</v>
      </c>
      <c r="D85" s="7" t="s">
        <v>11</v>
      </c>
      <c r="E85" s="21">
        <v>51</v>
      </c>
      <c r="F85" s="8">
        <v>25298</v>
      </c>
      <c r="G85" s="11">
        <v>1290214.83</v>
      </c>
      <c r="H85" s="16"/>
      <c r="I85" s="16">
        <v>23805</v>
      </c>
      <c r="J85" s="16"/>
      <c r="K85" s="16"/>
      <c r="L85" s="16"/>
      <c r="M85" s="16"/>
      <c r="N85" s="16"/>
      <c r="O85" s="16"/>
      <c r="P85" s="16">
        <v>21684</v>
      </c>
      <c r="Q85" s="16"/>
      <c r="R85" s="16"/>
      <c r="S85" s="18">
        <v>17745</v>
      </c>
      <c r="T85" s="3">
        <f>S85*E85</f>
        <v>904995</v>
      </c>
    </row>
    <row r="86" spans="1:20" ht="30.75" customHeight="1" x14ac:dyDescent="0.25">
      <c r="A86" s="5" t="s">
        <v>161</v>
      </c>
      <c r="B86" s="5" t="s">
        <v>190</v>
      </c>
      <c r="C86" s="6" t="s">
        <v>162</v>
      </c>
      <c r="D86" s="7" t="s">
        <v>11</v>
      </c>
      <c r="E86" s="21">
        <v>32</v>
      </c>
      <c r="F86" s="8">
        <v>25246</v>
      </c>
      <c r="G86" s="11">
        <v>807886.4</v>
      </c>
      <c r="H86" s="16"/>
      <c r="I86" s="16">
        <v>25195</v>
      </c>
      <c r="J86" s="16"/>
      <c r="K86" s="16"/>
      <c r="L86" s="16"/>
      <c r="M86" s="16"/>
      <c r="N86" s="16"/>
      <c r="O86" s="16"/>
      <c r="P86" s="16"/>
      <c r="Q86" s="16"/>
      <c r="R86" s="16"/>
      <c r="S86" s="18">
        <v>16375</v>
      </c>
      <c r="T86" s="3">
        <f>S86*E86</f>
        <v>524000</v>
      </c>
    </row>
    <row r="87" spans="1:20" ht="30.75" customHeight="1" x14ac:dyDescent="0.25">
      <c r="A87" s="5" t="s">
        <v>163</v>
      </c>
      <c r="B87" s="5" t="s">
        <v>190</v>
      </c>
      <c r="C87" s="6" t="s">
        <v>164</v>
      </c>
      <c r="D87" s="7" t="s">
        <v>11</v>
      </c>
      <c r="E87" s="21">
        <v>12</v>
      </c>
      <c r="F87" s="8">
        <v>5400</v>
      </c>
      <c r="G87" s="11">
        <v>64800</v>
      </c>
      <c r="H87" s="16"/>
      <c r="I87" s="18">
        <v>4993</v>
      </c>
      <c r="J87" s="16"/>
      <c r="K87" s="16"/>
      <c r="L87" s="16"/>
      <c r="M87" s="16"/>
      <c r="N87" s="16"/>
      <c r="O87" s="16"/>
      <c r="P87" s="16">
        <v>5066</v>
      </c>
      <c r="Q87" s="16"/>
      <c r="R87" s="16"/>
      <c r="S87" s="16"/>
      <c r="T87" s="3">
        <f>I87*E87</f>
        <v>59916</v>
      </c>
    </row>
    <row r="88" spans="1:20" ht="30.75" customHeight="1" x14ac:dyDescent="0.25">
      <c r="A88" s="5" t="s">
        <v>165</v>
      </c>
      <c r="B88" s="5" t="s">
        <v>190</v>
      </c>
      <c r="C88" s="6" t="s">
        <v>166</v>
      </c>
      <c r="D88" s="7" t="s">
        <v>11</v>
      </c>
      <c r="E88" s="21">
        <v>48</v>
      </c>
      <c r="F88" s="8">
        <v>1160</v>
      </c>
      <c r="G88" s="11">
        <v>55680</v>
      </c>
      <c r="H88" s="16"/>
      <c r="I88" s="16">
        <v>1085</v>
      </c>
      <c r="J88" s="16"/>
      <c r="K88" s="18">
        <v>800</v>
      </c>
      <c r="L88" s="16"/>
      <c r="M88" s="16"/>
      <c r="N88" s="16"/>
      <c r="O88" s="16"/>
      <c r="P88" s="16">
        <v>1160</v>
      </c>
      <c r="Q88" s="16"/>
      <c r="R88" s="16"/>
      <c r="S88" s="16"/>
      <c r="T88" s="3">
        <f>K88*E88</f>
        <v>38400</v>
      </c>
    </row>
    <row r="89" spans="1:20" ht="30.75" customHeight="1" x14ac:dyDescent="0.25">
      <c r="A89" s="5" t="s">
        <v>167</v>
      </c>
      <c r="B89" s="5" t="s">
        <v>190</v>
      </c>
      <c r="C89" s="6" t="s">
        <v>168</v>
      </c>
      <c r="D89" s="7" t="s">
        <v>11</v>
      </c>
      <c r="E89" s="21">
        <v>348</v>
      </c>
      <c r="F89" s="7">
        <v>800</v>
      </c>
      <c r="G89" s="11">
        <v>278400</v>
      </c>
      <c r="H89" s="16"/>
      <c r="I89" s="16">
        <v>750</v>
      </c>
      <c r="J89" s="16"/>
      <c r="K89" s="18">
        <v>500</v>
      </c>
      <c r="L89" s="16"/>
      <c r="M89" s="16"/>
      <c r="N89" s="16"/>
      <c r="O89" s="16"/>
      <c r="P89" s="16">
        <v>697</v>
      </c>
      <c r="Q89" s="16"/>
      <c r="R89" s="16"/>
      <c r="S89" s="16"/>
      <c r="T89" s="3">
        <f>K89*E89</f>
        <v>174000</v>
      </c>
    </row>
    <row r="90" spans="1:20" ht="24" customHeight="1" thickBot="1" x14ac:dyDescent="0.3">
      <c r="A90" s="1"/>
      <c r="B90" s="27"/>
      <c r="C90" s="4" t="s">
        <v>169</v>
      </c>
      <c r="D90" s="2"/>
      <c r="E90" s="22"/>
      <c r="F90" s="2"/>
      <c r="G90" s="24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3">
        <f>SUM(T4:T89)</f>
        <v>21298837</v>
      </c>
    </row>
    <row r="91" spans="1:20" x14ac:dyDescent="0.25">
      <c r="T91" s="3">
        <v>50336802</v>
      </c>
    </row>
    <row r="92" spans="1:20" x14ac:dyDescent="0.25">
      <c r="T92" s="26">
        <f>T91-T90</f>
        <v>29037965</v>
      </c>
    </row>
  </sheetData>
  <mergeCells count="1">
    <mergeCell ref="D1:G1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300" verticalDpi="300" r:id="rId1"/>
  <rowBreaks count="3" manualBreakCount="3">
    <brk id="20" max="16383" man="1"/>
    <brk id="44" max="16383" man="1"/>
    <brk id="6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opLeftCell="A7" workbookViewId="0">
      <selection activeCell="I11" sqref="I11"/>
    </sheetView>
  </sheetViews>
  <sheetFormatPr defaultRowHeight="15" x14ac:dyDescent="0.25"/>
  <cols>
    <col min="2" max="2" width="29.5703125" customWidth="1"/>
    <col min="3" max="3" width="58.140625" customWidth="1"/>
  </cols>
  <sheetData>
    <row r="1" spans="1:3" x14ac:dyDescent="0.25">
      <c r="A1" s="28"/>
      <c r="B1" s="28"/>
      <c r="C1" s="28"/>
    </row>
    <row r="2" spans="1:3" x14ac:dyDescent="0.25">
      <c r="A2" s="5" t="s">
        <v>1</v>
      </c>
      <c r="B2" s="5"/>
      <c r="C2" s="5" t="s">
        <v>2</v>
      </c>
    </row>
    <row r="3" spans="1:3" x14ac:dyDescent="0.25">
      <c r="A3" s="5"/>
      <c r="B3" s="5"/>
      <c r="C3" s="5"/>
    </row>
    <row r="4" spans="1:3" ht="48" x14ac:dyDescent="0.25">
      <c r="A4" s="19" t="s">
        <v>7</v>
      </c>
      <c r="B4" s="5" t="s">
        <v>196</v>
      </c>
      <c r="C4" s="6" t="s">
        <v>8</v>
      </c>
    </row>
    <row r="5" spans="1:3" ht="60" x14ac:dyDescent="0.25">
      <c r="A5" s="19" t="s">
        <v>9</v>
      </c>
      <c r="B5" s="5" t="s">
        <v>196</v>
      </c>
      <c r="C5" s="6" t="s">
        <v>10</v>
      </c>
    </row>
    <row r="6" spans="1:3" ht="48" x14ac:dyDescent="0.25">
      <c r="A6" s="19" t="s">
        <v>14</v>
      </c>
      <c r="B6" s="5" t="s">
        <v>182</v>
      </c>
      <c r="C6" s="6" t="s">
        <v>15</v>
      </c>
    </row>
    <row r="7" spans="1:3" ht="48" x14ac:dyDescent="0.25">
      <c r="A7" s="19" t="s">
        <v>16</v>
      </c>
      <c r="B7" s="5" t="s">
        <v>182</v>
      </c>
      <c r="C7" s="6" t="s">
        <v>17</v>
      </c>
    </row>
    <row r="8" spans="1:3" ht="36" x14ac:dyDescent="0.25">
      <c r="A8" s="19" t="s">
        <v>22</v>
      </c>
      <c r="B8" s="5" t="s">
        <v>182</v>
      </c>
      <c r="C8" s="6" t="s">
        <v>23</v>
      </c>
    </row>
    <row r="9" spans="1:3" ht="36" x14ac:dyDescent="0.25">
      <c r="A9" s="19" t="s">
        <v>24</v>
      </c>
      <c r="B9" s="5" t="s">
        <v>182</v>
      </c>
      <c r="C9" s="6" t="s">
        <v>25</v>
      </c>
    </row>
    <row r="10" spans="1:3" ht="36" x14ac:dyDescent="0.25">
      <c r="A10" s="19" t="s">
        <v>26</v>
      </c>
      <c r="B10" s="5" t="s">
        <v>182</v>
      </c>
      <c r="C10" s="6" t="s">
        <v>27</v>
      </c>
    </row>
    <row r="11" spans="1:3" ht="36" x14ac:dyDescent="0.25">
      <c r="A11" s="19" t="s">
        <v>30</v>
      </c>
      <c r="B11" s="5" t="s">
        <v>182</v>
      </c>
      <c r="C11" s="6" t="s">
        <v>31</v>
      </c>
    </row>
    <row r="12" spans="1:3" ht="36" x14ac:dyDescent="0.25">
      <c r="A12" s="19" t="s">
        <v>32</v>
      </c>
      <c r="B12" s="5" t="s">
        <v>182</v>
      </c>
      <c r="C12" s="6" t="s">
        <v>33</v>
      </c>
    </row>
    <row r="13" spans="1:3" ht="36" x14ac:dyDescent="0.25">
      <c r="A13" s="19" t="s">
        <v>34</v>
      </c>
      <c r="B13" s="5" t="s">
        <v>182</v>
      </c>
      <c r="C13" s="6" t="s">
        <v>35</v>
      </c>
    </row>
    <row r="14" spans="1:3" ht="36" x14ac:dyDescent="0.25">
      <c r="A14" s="19" t="s">
        <v>36</v>
      </c>
      <c r="B14" s="5" t="s">
        <v>182</v>
      </c>
      <c r="C14" s="6" t="s">
        <v>37</v>
      </c>
    </row>
    <row r="15" spans="1:3" ht="48" x14ac:dyDescent="0.25">
      <c r="A15" s="19" t="s">
        <v>38</v>
      </c>
      <c r="B15" s="5" t="s">
        <v>182</v>
      </c>
      <c r="C15" s="6" t="s">
        <v>39</v>
      </c>
    </row>
    <row r="16" spans="1:3" ht="36" x14ac:dyDescent="0.25">
      <c r="A16" s="19" t="s">
        <v>40</v>
      </c>
      <c r="B16" s="5" t="s">
        <v>182</v>
      </c>
      <c r="C16" s="6" t="s">
        <v>41</v>
      </c>
    </row>
    <row r="17" spans="1:3" ht="36" x14ac:dyDescent="0.25">
      <c r="A17" s="19" t="s">
        <v>42</v>
      </c>
      <c r="B17" s="5" t="s">
        <v>182</v>
      </c>
      <c r="C17" s="6" t="s">
        <v>43</v>
      </c>
    </row>
    <row r="18" spans="1:3" x14ac:dyDescent="0.25">
      <c r="A18" s="5" t="s">
        <v>144</v>
      </c>
      <c r="B18" s="5"/>
      <c r="C18" s="29" t="s">
        <v>145</v>
      </c>
    </row>
    <row r="19" spans="1:3" ht="15.75" thickBot="1" x14ac:dyDescent="0.3">
      <c r="A19" s="1"/>
      <c r="B19" s="27"/>
      <c r="C19" s="4"/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1"/>
  <sheetViews>
    <sheetView tabSelected="1" view="pageBreakPreview" topLeftCell="A61" zoomScale="30" zoomScaleNormal="100" zoomScaleSheetLayoutView="30" workbookViewId="0">
      <pane xSplit="6" topLeftCell="G1" activePane="topRight" state="frozen"/>
      <selection pane="topRight" activeCell="F71" sqref="F71:F72"/>
    </sheetView>
  </sheetViews>
  <sheetFormatPr defaultRowHeight="28.5" x14ac:dyDescent="0.45"/>
  <cols>
    <col min="1" max="1" width="9.28515625" style="51" bestFit="1" customWidth="1"/>
    <col min="2" max="2" width="64.5703125" style="51" customWidth="1"/>
    <col min="3" max="3" width="9.140625" style="56"/>
    <col min="4" max="4" width="13.7109375" style="62" bestFit="1" customWidth="1"/>
    <col min="5" max="5" width="22.28515625" style="62" customWidth="1"/>
    <col min="6" max="8" width="27.85546875" style="62" customWidth="1"/>
    <col min="9" max="10" width="24.85546875" style="31" customWidth="1"/>
    <col min="11" max="11" width="28.42578125" style="31" customWidth="1"/>
    <col min="12" max="17" width="21" style="31" customWidth="1"/>
    <col min="18" max="18" width="8.140625" style="31" customWidth="1"/>
    <col min="19" max="20" width="21" style="31" customWidth="1"/>
    <col min="21" max="22" width="24.5703125" style="31" customWidth="1"/>
    <col min="23" max="24" width="23.140625" style="31" customWidth="1"/>
    <col min="25" max="25" width="24.5703125" style="31" customWidth="1"/>
    <col min="26" max="26" width="24.5703125" style="32" customWidth="1"/>
    <col min="27" max="28" width="23.7109375" style="32" customWidth="1"/>
    <col min="29" max="29" width="26.5703125" style="32" customWidth="1"/>
  </cols>
  <sheetData>
    <row r="1" spans="1:29" s="30" customFormat="1" ht="199.5" customHeight="1" x14ac:dyDescent="0.25">
      <c r="A1" s="41" t="s">
        <v>1</v>
      </c>
      <c r="B1" s="52" t="s">
        <v>2</v>
      </c>
      <c r="C1" s="52" t="s">
        <v>3</v>
      </c>
      <c r="D1" s="57" t="s">
        <v>4</v>
      </c>
      <c r="E1" s="57" t="s">
        <v>288</v>
      </c>
      <c r="F1" s="57" t="s">
        <v>6</v>
      </c>
      <c r="G1" s="68" t="s">
        <v>204</v>
      </c>
      <c r="H1" s="68" t="s">
        <v>210</v>
      </c>
      <c r="I1" s="68" t="s">
        <v>209</v>
      </c>
      <c r="J1" s="68" t="s">
        <v>200</v>
      </c>
      <c r="K1" s="68" t="s">
        <v>198</v>
      </c>
      <c r="L1" s="68" t="s">
        <v>295</v>
      </c>
      <c r="M1" s="68" t="s">
        <v>294</v>
      </c>
      <c r="N1" s="68" t="s">
        <v>293</v>
      </c>
      <c r="O1" s="68" t="s">
        <v>211</v>
      </c>
      <c r="P1" s="68" t="s">
        <v>208</v>
      </c>
      <c r="Q1" s="68" t="s">
        <v>202</v>
      </c>
      <c r="R1" s="67"/>
      <c r="S1" s="68" t="s">
        <v>207</v>
      </c>
      <c r="T1" s="68" t="s">
        <v>199</v>
      </c>
      <c r="U1" s="68" t="s">
        <v>201</v>
      </c>
      <c r="V1" s="68" t="s">
        <v>290</v>
      </c>
      <c r="W1" s="68" t="s">
        <v>206</v>
      </c>
      <c r="X1" s="68" t="s">
        <v>289</v>
      </c>
      <c r="Y1" s="68" t="s">
        <v>203</v>
      </c>
      <c r="Z1" s="68" t="s">
        <v>205</v>
      </c>
      <c r="AA1" s="68" t="s">
        <v>212</v>
      </c>
      <c r="AB1" s="69" t="s">
        <v>292</v>
      </c>
      <c r="AC1" s="68" t="s">
        <v>291</v>
      </c>
    </row>
    <row r="2" spans="1:29" ht="23.25" x14ac:dyDescent="0.25">
      <c r="A2" s="42"/>
      <c r="B2" s="43"/>
      <c r="C2" s="53"/>
      <c r="D2" s="58"/>
      <c r="E2" s="58"/>
      <c r="F2" s="63"/>
      <c r="G2" s="63">
        <v>1</v>
      </c>
      <c r="H2" s="63">
        <v>2</v>
      </c>
      <c r="I2" s="63">
        <v>3</v>
      </c>
      <c r="J2" s="63">
        <v>4</v>
      </c>
      <c r="K2" s="63">
        <v>5</v>
      </c>
      <c r="L2" s="63">
        <v>6</v>
      </c>
      <c r="M2" s="63">
        <v>7</v>
      </c>
      <c r="N2" s="63">
        <v>8</v>
      </c>
      <c r="O2" s="63">
        <v>9</v>
      </c>
      <c r="P2" s="63">
        <v>10</v>
      </c>
      <c r="Q2" s="63">
        <v>11</v>
      </c>
      <c r="R2" s="63"/>
      <c r="S2" s="63">
        <v>12</v>
      </c>
      <c r="T2" s="63">
        <v>13</v>
      </c>
      <c r="U2" s="63">
        <v>14</v>
      </c>
      <c r="V2" s="63">
        <v>15</v>
      </c>
      <c r="W2" s="63">
        <v>16</v>
      </c>
      <c r="X2" s="63">
        <v>17</v>
      </c>
      <c r="Y2" s="63">
        <v>18</v>
      </c>
      <c r="Z2" s="63">
        <v>19</v>
      </c>
      <c r="AA2" s="63">
        <v>20</v>
      </c>
      <c r="AB2" s="63">
        <v>21</v>
      </c>
      <c r="AC2" s="63">
        <v>22</v>
      </c>
    </row>
    <row r="3" spans="1:29" ht="39" customHeight="1" x14ac:dyDescent="0.45">
      <c r="A3" s="44">
        <v>1</v>
      </c>
      <c r="B3" s="45" t="s">
        <v>213</v>
      </c>
      <c r="C3" s="54" t="s">
        <v>197</v>
      </c>
      <c r="D3" s="59">
        <v>150</v>
      </c>
      <c r="E3" s="60">
        <f>F3/D3</f>
        <v>3500</v>
      </c>
      <c r="F3" s="66">
        <v>525000</v>
      </c>
      <c r="G3" s="70"/>
      <c r="H3" s="70"/>
      <c r="I3" s="33"/>
      <c r="J3" s="33"/>
      <c r="K3" s="33"/>
      <c r="L3" s="33"/>
      <c r="M3" s="33"/>
      <c r="N3" s="33"/>
      <c r="O3" s="33"/>
      <c r="P3" s="33"/>
      <c r="Q3" s="33"/>
      <c r="R3" s="33">
        <v>1</v>
      </c>
      <c r="S3" s="33"/>
      <c r="T3" s="33"/>
      <c r="U3" s="34"/>
      <c r="V3" s="33"/>
      <c r="W3" s="33"/>
      <c r="X3" s="33"/>
      <c r="Y3" s="35"/>
      <c r="Z3" s="36"/>
      <c r="AA3" s="38">
        <v>525000</v>
      </c>
      <c r="AB3" s="37"/>
      <c r="AC3" s="37"/>
    </row>
    <row r="4" spans="1:29" ht="39" customHeight="1" x14ac:dyDescent="0.45">
      <c r="A4" s="44">
        <v>2</v>
      </c>
      <c r="B4" s="46" t="s">
        <v>214</v>
      </c>
      <c r="C4" s="54" t="s">
        <v>197</v>
      </c>
      <c r="D4" s="60">
        <v>180</v>
      </c>
      <c r="E4" s="60">
        <f t="shared" ref="E4:E68" si="0">F4/D4</f>
        <v>10990</v>
      </c>
      <c r="F4" s="66">
        <v>1978200</v>
      </c>
      <c r="G4" s="70"/>
      <c r="H4" s="70"/>
      <c r="I4" s="33"/>
      <c r="J4" s="33"/>
      <c r="K4" s="35"/>
      <c r="L4" s="35"/>
      <c r="M4" s="35"/>
      <c r="N4" s="35"/>
      <c r="O4" s="35"/>
      <c r="P4" s="35"/>
      <c r="Q4" s="35"/>
      <c r="R4" s="35">
        <v>2</v>
      </c>
      <c r="S4" s="35"/>
      <c r="T4" s="35"/>
      <c r="U4" s="33"/>
      <c r="V4" s="33"/>
      <c r="W4" s="33"/>
      <c r="X4" s="33"/>
      <c r="Y4" s="35"/>
      <c r="Z4" s="36"/>
      <c r="AA4" s="38">
        <v>1962000</v>
      </c>
      <c r="AB4" s="37"/>
      <c r="AC4" s="37"/>
    </row>
    <row r="5" spans="1:29" ht="39" customHeight="1" x14ac:dyDescent="0.45">
      <c r="A5" s="44">
        <v>3</v>
      </c>
      <c r="B5" s="45" t="s">
        <v>215</v>
      </c>
      <c r="C5" s="54" t="s">
        <v>197</v>
      </c>
      <c r="D5" s="59">
        <v>5</v>
      </c>
      <c r="E5" s="60">
        <f t="shared" si="0"/>
        <v>350000</v>
      </c>
      <c r="F5" s="66">
        <v>1750000</v>
      </c>
      <c r="G5" s="70"/>
      <c r="H5" s="70"/>
      <c r="I5" s="33"/>
      <c r="J5" s="33"/>
      <c r="K5" s="33"/>
      <c r="L5" s="33"/>
      <c r="M5" s="33"/>
      <c r="N5" s="33"/>
      <c r="O5" s="33"/>
      <c r="P5" s="33"/>
      <c r="Q5" s="33"/>
      <c r="R5" s="33">
        <v>3</v>
      </c>
      <c r="S5" s="33"/>
      <c r="T5" s="33"/>
      <c r="U5" s="33"/>
      <c r="V5" s="33"/>
      <c r="W5" s="35">
        <v>1714000</v>
      </c>
      <c r="X5" s="33"/>
      <c r="Y5" s="33"/>
      <c r="Z5" s="36"/>
      <c r="AA5" s="38">
        <v>1750000</v>
      </c>
      <c r="AB5" s="37"/>
      <c r="AC5" s="37"/>
    </row>
    <row r="6" spans="1:29" ht="39" customHeight="1" x14ac:dyDescent="0.45">
      <c r="A6" s="44">
        <v>4</v>
      </c>
      <c r="B6" s="45" t="s">
        <v>216</v>
      </c>
      <c r="C6" s="54" t="s">
        <v>197</v>
      </c>
      <c r="D6" s="59">
        <v>5</v>
      </c>
      <c r="E6" s="60">
        <f t="shared" si="0"/>
        <v>108881</v>
      </c>
      <c r="F6" s="66">
        <v>544405</v>
      </c>
      <c r="G6" s="70"/>
      <c r="H6" s="70"/>
      <c r="I6" s="33"/>
      <c r="J6" s="33"/>
      <c r="K6" s="33"/>
      <c r="L6" s="33"/>
      <c r="M6" s="33"/>
      <c r="N6" s="33"/>
      <c r="O6" s="33"/>
      <c r="P6" s="33"/>
      <c r="Q6" s="33"/>
      <c r="R6" s="35">
        <v>4</v>
      </c>
      <c r="S6" s="33"/>
      <c r="T6" s="35">
        <v>544405</v>
      </c>
      <c r="U6" s="35">
        <v>525000</v>
      </c>
      <c r="V6" s="33"/>
      <c r="W6" s="33"/>
      <c r="X6" s="33"/>
      <c r="Y6" s="33"/>
      <c r="Z6" s="36"/>
      <c r="AA6" s="38"/>
      <c r="AB6" s="37"/>
      <c r="AC6" s="37"/>
    </row>
    <row r="7" spans="1:29" ht="39" customHeight="1" x14ac:dyDescent="0.45">
      <c r="A7" s="44">
        <v>5</v>
      </c>
      <c r="B7" s="45" t="s">
        <v>217</v>
      </c>
      <c r="C7" s="54" t="s">
        <v>197</v>
      </c>
      <c r="D7" s="59">
        <v>5</v>
      </c>
      <c r="E7" s="60">
        <f t="shared" si="0"/>
        <v>179540</v>
      </c>
      <c r="F7" s="66">
        <v>897700</v>
      </c>
      <c r="G7" s="70"/>
      <c r="H7" s="70"/>
      <c r="I7" s="33"/>
      <c r="J7" s="35">
        <v>545000</v>
      </c>
      <c r="K7" s="33"/>
      <c r="L7" s="35">
        <v>897700</v>
      </c>
      <c r="M7" s="35">
        <v>893750</v>
      </c>
      <c r="N7" s="33"/>
      <c r="O7" s="33"/>
      <c r="P7" s="33"/>
      <c r="Q7" s="33"/>
      <c r="R7" s="33">
        <v>5</v>
      </c>
      <c r="S7" s="33"/>
      <c r="T7" s="35"/>
      <c r="U7" s="33"/>
      <c r="V7" s="33"/>
      <c r="W7" s="33"/>
      <c r="X7" s="33"/>
      <c r="Y7" s="33"/>
      <c r="Z7" s="36"/>
      <c r="AA7" s="37"/>
      <c r="AB7" s="37"/>
      <c r="AC7" s="37"/>
    </row>
    <row r="8" spans="1:29" ht="39" customHeight="1" x14ac:dyDescent="0.45">
      <c r="A8" s="44">
        <v>6</v>
      </c>
      <c r="B8" s="45" t="s">
        <v>218</v>
      </c>
      <c r="C8" s="54" t="s">
        <v>197</v>
      </c>
      <c r="D8" s="59">
        <v>2</v>
      </c>
      <c r="E8" s="60">
        <f t="shared" si="0"/>
        <v>1200000</v>
      </c>
      <c r="F8" s="66">
        <v>2400000</v>
      </c>
      <c r="G8" s="70"/>
      <c r="H8" s="70"/>
      <c r="I8" s="33"/>
      <c r="J8" s="33"/>
      <c r="K8" s="35"/>
      <c r="L8" s="35"/>
      <c r="M8" s="35"/>
      <c r="N8" s="35"/>
      <c r="O8" s="35"/>
      <c r="P8" s="35"/>
      <c r="Q8" s="35"/>
      <c r="R8" s="35">
        <v>6</v>
      </c>
      <c r="S8" s="35"/>
      <c r="T8" s="35"/>
      <c r="U8" s="35"/>
      <c r="V8" s="35"/>
      <c r="W8" s="35"/>
      <c r="X8" s="35"/>
      <c r="Y8" s="35"/>
      <c r="Z8" s="36"/>
      <c r="AA8" s="38">
        <v>2400000</v>
      </c>
      <c r="AB8" s="37"/>
      <c r="AC8" s="37"/>
    </row>
    <row r="9" spans="1:29" ht="39" customHeight="1" x14ac:dyDescent="0.45">
      <c r="A9" s="44">
        <v>7</v>
      </c>
      <c r="B9" s="45" t="s">
        <v>219</v>
      </c>
      <c r="C9" s="54" t="s">
        <v>197</v>
      </c>
      <c r="D9" s="59">
        <v>10</v>
      </c>
      <c r="E9" s="60">
        <f t="shared" si="0"/>
        <v>444050</v>
      </c>
      <c r="F9" s="66">
        <v>4440500</v>
      </c>
      <c r="G9" s="70"/>
      <c r="H9" s="70"/>
      <c r="I9" s="33"/>
      <c r="J9" s="33"/>
      <c r="K9" s="33"/>
      <c r="L9" s="33"/>
      <c r="M9" s="33"/>
      <c r="N9" s="33"/>
      <c r="O9" s="33"/>
      <c r="P9" s="33"/>
      <c r="Q9" s="33"/>
      <c r="R9" s="33">
        <v>7</v>
      </c>
      <c r="S9" s="33"/>
      <c r="T9" s="33"/>
      <c r="U9" s="33"/>
      <c r="V9" s="33"/>
      <c r="W9" s="35">
        <v>4328000</v>
      </c>
      <c r="X9" s="33"/>
      <c r="Y9" s="33"/>
      <c r="Z9" s="36"/>
      <c r="AA9" s="38">
        <v>4440000</v>
      </c>
      <c r="AB9" s="37"/>
      <c r="AC9" s="37"/>
    </row>
    <row r="10" spans="1:29" ht="39" customHeight="1" x14ac:dyDescent="0.45">
      <c r="A10" s="44">
        <v>8</v>
      </c>
      <c r="B10" s="45" t="s">
        <v>220</v>
      </c>
      <c r="C10" s="54" t="s">
        <v>197</v>
      </c>
      <c r="D10" s="60">
        <v>10</v>
      </c>
      <c r="E10" s="60">
        <f t="shared" si="0"/>
        <v>444050</v>
      </c>
      <c r="F10" s="66">
        <v>4440500</v>
      </c>
      <c r="G10" s="70"/>
      <c r="H10" s="70"/>
      <c r="I10" s="33"/>
      <c r="J10" s="33"/>
      <c r="K10" s="33"/>
      <c r="L10" s="33"/>
      <c r="M10" s="33"/>
      <c r="N10" s="33"/>
      <c r="O10" s="33"/>
      <c r="P10" s="33"/>
      <c r="Q10" s="33"/>
      <c r="R10" s="35">
        <v>8</v>
      </c>
      <c r="S10" s="33"/>
      <c r="T10" s="33"/>
      <c r="U10" s="35"/>
      <c r="V10" s="35"/>
      <c r="W10" s="35">
        <v>4328000</v>
      </c>
      <c r="X10" s="35"/>
      <c r="Y10" s="33"/>
      <c r="Z10" s="36"/>
      <c r="AA10" s="38">
        <v>4440000</v>
      </c>
      <c r="AB10" s="38"/>
      <c r="AC10" s="37"/>
    </row>
    <row r="11" spans="1:29" ht="39" customHeight="1" x14ac:dyDescent="0.45">
      <c r="A11" s="44">
        <v>9</v>
      </c>
      <c r="B11" s="45" t="s">
        <v>221</v>
      </c>
      <c r="C11" s="54" t="s">
        <v>197</v>
      </c>
      <c r="D11" s="59">
        <v>9</v>
      </c>
      <c r="E11" s="60">
        <f t="shared" si="0"/>
        <v>400000</v>
      </c>
      <c r="F11" s="66">
        <v>3600000</v>
      </c>
      <c r="G11" s="70"/>
      <c r="H11" s="70"/>
      <c r="I11" s="33"/>
      <c r="J11" s="33"/>
      <c r="K11" s="33"/>
      <c r="L11" s="33"/>
      <c r="M11" s="33"/>
      <c r="N11" s="33"/>
      <c r="O11" s="33"/>
      <c r="P11" s="33"/>
      <c r="Q11" s="33"/>
      <c r="R11" s="33">
        <v>9</v>
      </c>
      <c r="S11" s="33"/>
      <c r="T11" s="33"/>
      <c r="U11" s="33"/>
      <c r="V11" s="33"/>
      <c r="W11" s="33"/>
      <c r="X11" s="33"/>
      <c r="Y11" s="33"/>
      <c r="Z11" s="36"/>
      <c r="AA11" s="37"/>
      <c r="AB11" s="38">
        <v>3510000</v>
      </c>
      <c r="AC11" s="37"/>
    </row>
    <row r="12" spans="1:29" ht="39" customHeight="1" x14ac:dyDescent="0.45">
      <c r="A12" s="44">
        <v>10</v>
      </c>
      <c r="B12" s="45" t="s">
        <v>222</v>
      </c>
      <c r="C12" s="54" t="s">
        <v>197</v>
      </c>
      <c r="D12" s="59">
        <v>50</v>
      </c>
      <c r="E12" s="60">
        <f t="shared" si="0"/>
        <v>45050</v>
      </c>
      <c r="F12" s="66">
        <v>2252500</v>
      </c>
      <c r="G12" s="70"/>
      <c r="H12" s="70"/>
      <c r="I12" s="33"/>
      <c r="J12" s="33"/>
      <c r="K12" s="33"/>
      <c r="L12" s="33"/>
      <c r="M12" s="33"/>
      <c r="N12" s="33"/>
      <c r="O12" s="33"/>
      <c r="P12" s="33"/>
      <c r="Q12" s="35">
        <v>2227500</v>
      </c>
      <c r="R12" s="35">
        <v>10</v>
      </c>
      <c r="S12" s="35">
        <v>2252500</v>
      </c>
      <c r="T12" s="33"/>
      <c r="U12" s="33"/>
      <c r="V12" s="33"/>
      <c r="W12" s="33"/>
      <c r="X12" s="33"/>
      <c r="Y12" s="33"/>
      <c r="Z12" s="36"/>
      <c r="AA12" s="38">
        <v>3500000</v>
      </c>
      <c r="AB12" s="38"/>
      <c r="AC12" s="37"/>
    </row>
    <row r="13" spans="1:29" ht="39" customHeight="1" x14ac:dyDescent="0.45">
      <c r="A13" s="44">
        <v>11</v>
      </c>
      <c r="B13" s="45" t="s">
        <v>223</v>
      </c>
      <c r="C13" s="54" t="s">
        <v>197</v>
      </c>
      <c r="D13" s="60">
        <v>15</v>
      </c>
      <c r="E13" s="60">
        <f t="shared" si="0"/>
        <v>47380</v>
      </c>
      <c r="F13" s="66">
        <v>710700</v>
      </c>
      <c r="G13" s="70"/>
      <c r="H13" s="70"/>
      <c r="I13" s="33"/>
      <c r="J13" s="33"/>
      <c r="K13" s="33"/>
      <c r="L13" s="33"/>
      <c r="M13" s="33"/>
      <c r="N13" s="33"/>
      <c r="O13" s="33"/>
      <c r="P13" s="33"/>
      <c r="Q13" s="35">
        <v>675750</v>
      </c>
      <c r="R13" s="33">
        <v>11</v>
      </c>
      <c r="S13" s="35">
        <v>710700</v>
      </c>
      <c r="T13" s="33"/>
      <c r="U13" s="35"/>
      <c r="V13" s="35"/>
      <c r="W13" s="35"/>
      <c r="X13" s="35"/>
      <c r="Y13" s="33"/>
      <c r="Z13" s="38"/>
      <c r="AA13" s="38">
        <v>1050000</v>
      </c>
      <c r="AB13" s="38"/>
      <c r="AC13" s="37"/>
    </row>
    <row r="14" spans="1:29" ht="39" customHeight="1" x14ac:dyDescent="0.45">
      <c r="A14" s="44">
        <v>12</v>
      </c>
      <c r="B14" s="45" t="s">
        <v>224</v>
      </c>
      <c r="C14" s="54" t="s">
        <v>197</v>
      </c>
      <c r="D14" s="59">
        <v>10</v>
      </c>
      <c r="E14" s="60">
        <f t="shared" si="0"/>
        <v>220000</v>
      </c>
      <c r="F14" s="66">
        <v>2200000</v>
      </c>
      <c r="G14" s="70"/>
      <c r="H14" s="70"/>
      <c r="I14" s="33"/>
      <c r="J14" s="33"/>
      <c r="K14" s="33"/>
      <c r="L14" s="33"/>
      <c r="M14" s="33"/>
      <c r="N14" s="33"/>
      <c r="O14" s="33"/>
      <c r="P14" s="33"/>
      <c r="Q14" s="33"/>
      <c r="R14" s="35">
        <v>12</v>
      </c>
      <c r="S14" s="33"/>
      <c r="T14" s="33"/>
      <c r="U14" s="33"/>
      <c r="V14" s="33"/>
      <c r="W14" s="33"/>
      <c r="X14" s="33"/>
      <c r="Y14" s="33"/>
      <c r="Z14" s="38"/>
      <c r="AA14" s="38">
        <v>2200000</v>
      </c>
      <c r="AB14" s="37"/>
      <c r="AC14" s="38"/>
    </row>
    <row r="15" spans="1:29" ht="39" customHeight="1" x14ac:dyDescent="0.45">
      <c r="A15" s="44">
        <v>13</v>
      </c>
      <c r="B15" s="45" t="s">
        <v>225</v>
      </c>
      <c r="C15" s="54" t="s">
        <v>197</v>
      </c>
      <c r="D15" s="59">
        <v>100</v>
      </c>
      <c r="E15" s="60">
        <f t="shared" si="0"/>
        <v>18200</v>
      </c>
      <c r="F15" s="66">
        <v>1820000</v>
      </c>
      <c r="G15" s="70">
        <v>1644400</v>
      </c>
      <c r="H15" s="70">
        <v>1810000</v>
      </c>
      <c r="I15" s="35">
        <v>1811000</v>
      </c>
      <c r="J15" s="33"/>
      <c r="K15" s="33"/>
      <c r="L15" s="33"/>
      <c r="M15" s="33"/>
      <c r="N15" s="33"/>
      <c r="O15" s="33"/>
      <c r="P15" s="33"/>
      <c r="Q15" s="33"/>
      <c r="R15" s="33">
        <v>13</v>
      </c>
      <c r="S15" s="33"/>
      <c r="T15" s="33"/>
      <c r="U15" s="33"/>
      <c r="V15" s="33"/>
      <c r="W15" s="33"/>
      <c r="X15" s="33"/>
      <c r="Y15" s="33"/>
      <c r="Z15" s="38"/>
      <c r="AA15" s="37"/>
      <c r="AB15" s="37"/>
      <c r="AC15" s="38"/>
    </row>
    <row r="16" spans="1:29" ht="39" customHeight="1" x14ac:dyDescent="0.45">
      <c r="A16" s="44">
        <v>14</v>
      </c>
      <c r="B16" s="45" t="s">
        <v>226</v>
      </c>
      <c r="C16" s="54" t="s">
        <v>197</v>
      </c>
      <c r="D16" s="59">
        <v>18</v>
      </c>
      <c r="E16" s="60">
        <f t="shared" si="0"/>
        <v>68850</v>
      </c>
      <c r="F16" s="66">
        <v>1239300</v>
      </c>
      <c r="G16" s="70"/>
      <c r="H16" s="70">
        <v>1008000</v>
      </c>
      <c r="I16" s="35">
        <v>1008180</v>
      </c>
      <c r="J16" s="33"/>
      <c r="K16" s="33"/>
      <c r="L16" s="33"/>
      <c r="M16" s="33"/>
      <c r="N16" s="33"/>
      <c r="O16" s="33"/>
      <c r="P16" s="33"/>
      <c r="Q16" s="33"/>
      <c r="R16" s="35">
        <v>14</v>
      </c>
      <c r="S16" s="33"/>
      <c r="T16" s="35">
        <v>945000</v>
      </c>
      <c r="U16" s="35">
        <v>1239300</v>
      </c>
      <c r="V16" s="33"/>
      <c r="W16" s="33"/>
      <c r="X16" s="33"/>
      <c r="Y16" s="33"/>
      <c r="Z16" s="38"/>
      <c r="AA16" s="37"/>
      <c r="AB16" s="37"/>
      <c r="AC16" s="38"/>
    </row>
    <row r="17" spans="1:29" ht="39" customHeight="1" x14ac:dyDescent="0.45">
      <c r="A17" s="44">
        <v>15</v>
      </c>
      <c r="B17" s="45" t="s">
        <v>227</v>
      </c>
      <c r="C17" s="54" t="s">
        <v>197</v>
      </c>
      <c r="D17" s="60">
        <v>18</v>
      </c>
      <c r="E17" s="60">
        <f t="shared" si="0"/>
        <v>52025</v>
      </c>
      <c r="F17" s="66">
        <v>936450</v>
      </c>
      <c r="G17" s="70"/>
      <c r="H17" s="70">
        <v>583500</v>
      </c>
      <c r="I17" s="35"/>
      <c r="J17" s="35"/>
      <c r="K17" s="35"/>
      <c r="L17" s="35"/>
      <c r="M17" s="35"/>
      <c r="N17" s="35"/>
      <c r="O17" s="35"/>
      <c r="P17" s="35"/>
      <c r="Q17" s="35"/>
      <c r="R17" s="33">
        <v>15</v>
      </c>
      <c r="S17" s="35"/>
      <c r="T17" s="35">
        <v>810000</v>
      </c>
      <c r="U17" s="35">
        <v>936450</v>
      </c>
      <c r="V17" s="35"/>
      <c r="W17" s="35"/>
      <c r="X17" s="35"/>
      <c r="Y17" s="33"/>
      <c r="Z17" s="38"/>
      <c r="AA17" s="38"/>
      <c r="AB17" s="37"/>
      <c r="AC17" s="37"/>
    </row>
    <row r="18" spans="1:29" ht="39" customHeight="1" x14ac:dyDescent="0.45">
      <c r="A18" s="44">
        <v>16</v>
      </c>
      <c r="B18" s="45" t="s">
        <v>228</v>
      </c>
      <c r="C18" s="54" t="s">
        <v>197</v>
      </c>
      <c r="D18" s="59">
        <v>192</v>
      </c>
      <c r="E18" s="60">
        <f t="shared" si="0"/>
        <v>11450</v>
      </c>
      <c r="F18" s="66">
        <v>2198400</v>
      </c>
      <c r="G18" s="70">
        <v>2197056</v>
      </c>
      <c r="H18" s="70"/>
      <c r="I18" s="35"/>
      <c r="J18" s="35"/>
      <c r="K18" s="35"/>
      <c r="L18" s="35"/>
      <c r="M18" s="35"/>
      <c r="N18" s="35"/>
      <c r="O18" s="35"/>
      <c r="P18" s="35"/>
      <c r="Q18" s="35"/>
      <c r="R18" s="35">
        <v>16</v>
      </c>
      <c r="S18" s="35"/>
      <c r="T18" s="35"/>
      <c r="U18" s="35"/>
      <c r="V18" s="35"/>
      <c r="W18" s="35"/>
      <c r="X18" s="35"/>
      <c r="Y18" s="33"/>
      <c r="Z18" s="36"/>
      <c r="AA18" s="37"/>
      <c r="AB18" s="38"/>
      <c r="AC18" s="38"/>
    </row>
    <row r="19" spans="1:29" ht="39" customHeight="1" x14ac:dyDescent="0.45">
      <c r="A19" s="44">
        <v>17</v>
      </c>
      <c r="B19" s="45" t="s">
        <v>229</v>
      </c>
      <c r="C19" s="54" t="s">
        <v>197</v>
      </c>
      <c r="D19" s="59">
        <v>7</v>
      </c>
      <c r="E19" s="60">
        <f t="shared" si="0"/>
        <v>169380</v>
      </c>
      <c r="F19" s="66">
        <v>1185660</v>
      </c>
      <c r="G19" s="70"/>
      <c r="H19" s="70"/>
      <c r="I19" s="33"/>
      <c r="J19" s="33"/>
      <c r="K19" s="33"/>
      <c r="L19" s="33"/>
      <c r="M19" s="33"/>
      <c r="N19" s="33"/>
      <c r="O19" s="33"/>
      <c r="P19" s="33"/>
      <c r="Q19" s="33"/>
      <c r="R19" s="33">
        <v>17</v>
      </c>
      <c r="S19" s="33"/>
      <c r="T19" s="33"/>
      <c r="U19" s="33"/>
      <c r="V19" s="33"/>
      <c r="W19" s="35">
        <v>1174600</v>
      </c>
      <c r="X19" s="33"/>
      <c r="Y19" s="33"/>
      <c r="Z19" s="38"/>
      <c r="AA19" s="38"/>
      <c r="AB19" s="37"/>
      <c r="AC19" s="37"/>
    </row>
    <row r="20" spans="1:29" ht="39" customHeight="1" x14ac:dyDescent="0.45">
      <c r="A20" s="44">
        <v>18</v>
      </c>
      <c r="B20" s="45" t="s">
        <v>230</v>
      </c>
      <c r="C20" s="54" t="s">
        <v>197</v>
      </c>
      <c r="D20" s="59">
        <v>50</v>
      </c>
      <c r="E20" s="60">
        <f t="shared" si="0"/>
        <v>29520</v>
      </c>
      <c r="F20" s="66">
        <v>1476000</v>
      </c>
      <c r="G20" s="70"/>
      <c r="H20" s="70"/>
      <c r="I20" s="33"/>
      <c r="J20" s="33"/>
      <c r="K20" s="33"/>
      <c r="L20" s="33"/>
      <c r="M20" s="33"/>
      <c r="N20" s="33"/>
      <c r="O20" s="33"/>
      <c r="P20" s="33"/>
      <c r="Q20" s="33"/>
      <c r="R20" s="35">
        <v>18</v>
      </c>
      <c r="S20" s="33"/>
      <c r="T20" s="33"/>
      <c r="U20" s="35"/>
      <c r="V20" s="35"/>
      <c r="W20" s="35"/>
      <c r="X20" s="35"/>
      <c r="Y20" s="33"/>
      <c r="Z20" s="36"/>
      <c r="AA20" s="37"/>
      <c r="AB20" s="38"/>
      <c r="AC20" s="38"/>
    </row>
    <row r="21" spans="1:29" ht="39" customHeight="1" x14ac:dyDescent="0.45">
      <c r="A21" s="44">
        <v>19</v>
      </c>
      <c r="B21" s="47" t="s">
        <v>231</v>
      </c>
      <c r="C21" s="54" t="s">
        <v>197</v>
      </c>
      <c r="D21" s="59">
        <v>30</v>
      </c>
      <c r="E21" s="60">
        <f t="shared" si="0"/>
        <v>19700</v>
      </c>
      <c r="F21" s="66">
        <v>591000</v>
      </c>
      <c r="G21" s="70"/>
      <c r="H21" s="70"/>
      <c r="I21" s="35">
        <v>583800</v>
      </c>
      <c r="J21" s="33"/>
      <c r="K21" s="33"/>
      <c r="L21" s="33"/>
      <c r="M21" s="33"/>
      <c r="N21" s="33"/>
      <c r="O21" s="33"/>
      <c r="P21" s="33"/>
      <c r="Q21" s="33"/>
      <c r="R21" s="33">
        <v>19</v>
      </c>
      <c r="S21" s="33"/>
      <c r="T21" s="33"/>
      <c r="U21" s="33"/>
      <c r="V21" s="33"/>
      <c r="W21" s="33"/>
      <c r="X21" s="33"/>
      <c r="Y21" s="33"/>
      <c r="Z21" s="36"/>
      <c r="AA21" s="37"/>
      <c r="AB21" s="37"/>
      <c r="AC21" s="38"/>
    </row>
    <row r="22" spans="1:29" ht="39" customHeight="1" x14ac:dyDescent="0.45">
      <c r="A22" s="44">
        <v>20</v>
      </c>
      <c r="B22" s="45" t="s">
        <v>232</v>
      </c>
      <c r="C22" s="54" t="s">
        <v>197</v>
      </c>
      <c r="D22" s="59">
        <v>450</v>
      </c>
      <c r="E22" s="60">
        <f t="shared" si="0"/>
        <v>7500</v>
      </c>
      <c r="F22" s="66">
        <v>3375000</v>
      </c>
      <c r="G22" s="70"/>
      <c r="H22" s="70"/>
      <c r="I22" s="33"/>
      <c r="J22" s="33"/>
      <c r="K22" s="33"/>
      <c r="L22" s="33"/>
      <c r="M22" s="33"/>
      <c r="N22" s="33"/>
      <c r="O22" s="33"/>
      <c r="P22" s="33"/>
      <c r="Q22" s="33"/>
      <c r="R22" s="35">
        <v>20</v>
      </c>
      <c r="S22" s="33"/>
      <c r="T22" s="33"/>
      <c r="U22" s="33"/>
      <c r="V22" s="33"/>
      <c r="W22" s="33"/>
      <c r="X22" s="33"/>
      <c r="Y22" s="33"/>
      <c r="Z22" s="36"/>
      <c r="AA22" s="38">
        <v>3375000</v>
      </c>
      <c r="AB22" s="37"/>
      <c r="AC22" s="38"/>
    </row>
    <row r="23" spans="1:29" ht="39" customHeight="1" x14ac:dyDescent="0.45">
      <c r="A23" s="44">
        <v>21</v>
      </c>
      <c r="B23" s="45" t="s">
        <v>233</v>
      </c>
      <c r="C23" s="54" t="s">
        <v>197</v>
      </c>
      <c r="D23" s="59">
        <v>140</v>
      </c>
      <c r="E23" s="60">
        <f t="shared" si="0"/>
        <v>25000</v>
      </c>
      <c r="F23" s="66">
        <v>3500000</v>
      </c>
      <c r="G23" s="70"/>
      <c r="H23" s="70"/>
      <c r="I23" s="33"/>
      <c r="J23" s="33"/>
      <c r="K23" s="33"/>
      <c r="L23" s="33"/>
      <c r="M23" s="33"/>
      <c r="N23" s="33"/>
      <c r="O23" s="33"/>
      <c r="P23" s="33"/>
      <c r="Q23" s="33"/>
      <c r="R23" s="33">
        <v>21</v>
      </c>
      <c r="S23" s="33"/>
      <c r="T23" s="33"/>
      <c r="U23" s="33"/>
      <c r="V23" s="33"/>
      <c r="W23" s="33"/>
      <c r="X23" s="33"/>
      <c r="Y23" s="33"/>
      <c r="Z23" s="36"/>
      <c r="AA23" s="38">
        <v>3500000</v>
      </c>
      <c r="AB23" s="37"/>
      <c r="AC23" s="37"/>
    </row>
    <row r="24" spans="1:29" ht="39" customHeight="1" x14ac:dyDescent="0.45">
      <c r="A24" s="44">
        <v>22</v>
      </c>
      <c r="B24" s="45" t="s">
        <v>234</v>
      </c>
      <c r="C24" s="54" t="s">
        <v>197</v>
      </c>
      <c r="D24" s="59">
        <v>99</v>
      </c>
      <c r="E24" s="60">
        <f t="shared" si="0"/>
        <v>11000</v>
      </c>
      <c r="F24" s="66">
        <v>1089000</v>
      </c>
      <c r="G24" s="70"/>
      <c r="H24" s="70"/>
      <c r="I24" s="33"/>
      <c r="J24" s="33"/>
      <c r="K24" s="33"/>
      <c r="L24" s="33"/>
      <c r="M24" s="33"/>
      <c r="N24" s="33"/>
      <c r="O24" s="33"/>
      <c r="P24" s="33"/>
      <c r="Q24" s="33"/>
      <c r="R24" s="35">
        <v>22</v>
      </c>
      <c r="S24" s="33"/>
      <c r="T24" s="33"/>
      <c r="U24" s="33"/>
      <c r="V24" s="33"/>
      <c r="W24" s="33"/>
      <c r="X24" s="33"/>
      <c r="Y24" s="33"/>
      <c r="Z24" s="36"/>
      <c r="AA24" s="38">
        <v>1089000</v>
      </c>
      <c r="AB24" s="37"/>
      <c r="AC24" s="38"/>
    </row>
    <row r="25" spans="1:29" ht="39" customHeight="1" x14ac:dyDescent="0.45">
      <c r="A25" s="44">
        <v>23</v>
      </c>
      <c r="B25" s="45" t="s">
        <v>235</v>
      </c>
      <c r="C25" s="54" t="s">
        <v>197</v>
      </c>
      <c r="D25" s="59">
        <v>50</v>
      </c>
      <c r="E25" s="60">
        <f t="shared" si="0"/>
        <v>17000</v>
      </c>
      <c r="F25" s="66">
        <v>850000</v>
      </c>
      <c r="G25" s="70"/>
      <c r="H25" s="70"/>
      <c r="I25" s="33"/>
      <c r="J25" s="33"/>
      <c r="K25" s="33"/>
      <c r="L25" s="33"/>
      <c r="M25" s="33"/>
      <c r="N25" s="33"/>
      <c r="O25" s="33"/>
      <c r="P25" s="33"/>
      <c r="Q25" s="33"/>
      <c r="R25" s="33">
        <v>23</v>
      </c>
      <c r="S25" s="33"/>
      <c r="T25" s="33"/>
      <c r="U25" s="33"/>
      <c r="V25" s="33"/>
      <c r="W25" s="33"/>
      <c r="X25" s="33"/>
      <c r="Y25" s="33"/>
      <c r="Z25" s="36"/>
      <c r="AA25" s="38">
        <v>850000</v>
      </c>
      <c r="AB25" s="37"/>
      <c r="AC25" s="37"/>
    </row>
    <row r="26" spans="1:29" ht="39" customHeight="1" x14ac:dyDescent="0.45">
      <c r="A26" s="44">
        <v>24</v>
      </c>
      <c r="B26" s="45" t="s">
        <v>236</v>
      </c>
      <c r="C26" s="54" t="s">
        <v>197</v>
      </c>
      <c r="D26" s="59">
        <v>100</v>
      </c>
      <c r="E26" s="60">
        <f t="shared" si="0"/>
        <v>17000</v>
      </c>
      <c r="F26" s="66">
        <v>1700000</v>
      </c>
      <c r="G26" s="70"/>
      <c r="H26" s="70"/>
      <c r="I26" s="33"/>
      <c r="J26" s="33"/>
      <c r="K26" s="33"/>
      <c r="L26" s="33"/>
      <c r="M26" s="33"/>
      <c r="N26" s="33"/>
      <c r="O26" s="33"/>
      <c r="P26" s="33"/>
      <c r="Q26" s="33"/>
      <c r="R26" s="35">
        <v>24</v>
      </c>
      <c r="S26" s="33"/>
      <c r="T26" s="33"/>
      <c r="U26" s="33"/>
      <c r="V26" s="33"/>
      <c r="W26" s="33"/>
      <c r="X26" s="33"/>
      <c r="Y26" s="33"/>
      <c r="Z26" s="36"/>
      <c r="AA26" s="38">
        <v>1700000</v>
      </c>
      <c r="AB26" s="37"/>
      <c r="AC26" s="37"/>
    </row>
    <row r="27" spans="1:29" ht="39" customHeight="1" x14ac:dyDescent="0.45">
      <c r="A27" s="44">
        <v>25</v>
      </c>
      <c r="B27" s="45" t="s">
        <v>237</v>
      </c>
      <c r="C27" s="54" t="s">
        <v>197</v>
      </c>
      <c r="D27" s="60">
        <v>9078</v>
      </c>
      <c r="E27" s="60">
        <f t="shared" si="0"/>
        <v>355</v>
      </c>
      <c r="F27" s="66">
        <v>3222690</v>
      </c>
      <c r="G27" s="70">
        <v>3022974</v>
      </c>
      <c r="H27" s="70"/>
      <c r="I27" s="33"/>
      <c r="J27" s="33"/>
      <c r="K27" s="33"/>
      <c r="L27" s="33"/>
      <c r="M27" s="33"/>
      <c r="N27" s="33"/>
      <c r="O27" s="33"/>
      <c r="P27" s="33"/>
      <c r="Q27" s="33"/>
      <c r="R27" s="33">
        <v>25</v>
      </c>
      <c r="S27" s="33"/>
      <c r="T27" s="33"/>
      <c r="U27" s="33"/>
      <c r="V27" s="33"/>
      <c r="W27" s="33"/>
      <c r="X27" s="33"/>
      <c r="Y27" s="35">
        <v>3122832</v>
      </c>
      <c r="Z27" s="36"/>
      <c r="AA27" s="37"/>
      <c r="AB27" s="37"/>
      <c r="AC27" s="37"/>
    </row>
    <row r="28" spans="1:29" ht="39" customHeight="1" x14ac:dyDescent="0.45">
      <c r="A28" s="44">
        <v>26</v>
      </c>
      <c r="B28" s="48" t="s">
        <v>238</v>
      </c>
      <c r="C28" s="54" t="s">
        <v>197</v>
      </c>
      <c r="D28" s="60">
        <v>5</v>
      </c>
      <c r="E28" s="60">
        <f t="shared" si="0"/>
        <v>140000</v>
      </c>
      <c r="F28" s="66">
        <v>700000</v>
      </c>
      <c r="G28" s="70"/>
      <c r="H28" s="70">
        <v>425000</v>
      </c>
      <c r="I28" s="35">
        <v>425050</v>
      </c>
      <c r="J28" s="35"/>
      <c r="K28" s="35"/>
      <c r="L28" s="35"/>
      <c r="M28" s="35"/>
      <c r="N28" s="35"/>
      <c r="O28" s="35"/>
      <c r="P28" s="35">
        <v>345000</v>
      </c>
      <c r="Q28" s="35"/>
      <c r="R28" s="35">
        <v>26</v>
      </c>
      <c r="S28" s="35"/>
      <c r="T28" s="35"/>
      <c r="U28" s="33"/>
      <c r="V28" s="33"/>
      <c r="W28" s="33"/>
      <c r="X28" s="33"/>
      <c r="Y28" s="33"/>
      <c r="Z28" s="36"/>
      <c r="AA28" s="37"/>
      <c r="AB28" s="37"/>
      <c r="AC28" s="37"/>
    </row>
    <row r="29" spans="1:29" ht="39" customHeight="1" x14ac:dyDescent="0.45">
      <c r="A29" s="44">
        <v>27</v>
      </c>
      <c r="B29" s="45" t="s">
        <v>239</v>
      </c>
      <c r="C29" s="54" t="s">
        <v>197</v>
      </c>
      <c r="D29" s="59">
        <v>6</v>
      </c>
      <c r="E29" s="60">
        <f t="shared" si="0"/>
        <v>649500</v>
      </c>
      <c r="F29" s="66">
        <v>3897000</v>
      </c>
      <c r="G29" s="70"/>
      <c r="H29" s="70"/>
      <c r="I29" s="33"/>
      <c r="J29" s="33"/>
      <c r="K29" s="33"/>
      <c r="L29" s="33"/>
      <c r="M29" s="33"/>
      <c r="N29" s="33"/>
      <c r="O29" s="33"/>
      <c r="P29" s="33"/>
      <c r="Q29" s="35">
        <v>3896400</v>
      </c>
      <c r="R29" s="33">
        <v>27</v>
      </c>
      <c r="S29" s="35">
        <v>3897000</v>
      </c>
      <c r="T29" s="33"/>
      <c r="U29" s="33"/>
      <c r="V29" s="33"/>
      <c r="W29" s="33"/>
      <c r="X29" s="33"/>
      <c r="Y29" s="33"/>
      <c r="Z29" s="36"/>
      <c r="AA29" s="37"/>
      <c r="AB29" s="37"/>
      <c r="AC29" s="38"/>
    </row>
    <row r="30" spans="1:29" ht="39" customHeight="1" x14ac:dyDescent="0.45">
      <c r="A30" s="44">
        <v>28</v>
      </c>
      <c r="B30" s="45" t="s">
        <v>240</v>
      </c>
      <c r="C30" s="54" t="s">
        <v>197</v>
      </c>
      <c r="D30" s="59">
        <v>10</v>
      </c>
      <c r="E30" s="60">
        <f t="shared" si="0"/>
        <v>73000</v>
      </c>
      <c r="F30" s="66">
        <v>730000</v>
      </c>
      <c r="G30" s="70"/>
      <c r="H30" s="70"/>
      <c r="I30" s="33"/>
      <c r="J30" s="33"/>
      <c r="K30" s="33"/>
      <c r="L30" s="33"/>
      <c r="M30" s="33"/>
      <c r="N30" s="33"/>
      <c r="O30" s="33"/>
      <c r="P30" s="33"/>
      <c r="Q30" s="33"/>
      <c r="R30" s="35">
        <v>28</v>
      </c>
      <c r="S30" s="33"/>
      <c r="T30" s="33"/>
      <c r="U30" s="33"/>
      <c r="V30" s="33"/>
      <c r="W30" s="33"/>
      <c r="X30" s="33"/>
      <c r="Y30" s="33"/>
      <c r="Z30" s="36"/>
      <c r="AA30" s="37"/>
      <c r="AB30" s="37"/>
      <c r="AC30" s="38"/>
    </row>
    <row r="31" spans="1:29" ht="39" customHeight="1" x14ac:dyDescent="0.45">
      <c r="A31" s="44">
        <v>29</v>
      </c>
      <c r="B31" s="45" t="s">
        <v>241</v>
      </c>
      <c r="C31" s="54" t="s">
        <v>197</v>
      </c>
      <c r="D31" s="59">
        <v>450</v>
      </c>
      <c r="E31" s="60">
        <f t="shared" si="0"/>
        <v>9600</v>
      </c>
      <c r="F31" s="66">
        <v>4320000</v>
      </c>
      <c r="G31" s="70"/>
      <c r="H31" s="70">
        <v>3829500</v>
      </c>
      <c r="I31" s="35">
        <v>3825000</v>
      </c>
      <c r="J31" s="33"/>
      <c r="K31" s="33"/>
      <c r="L31" s="33"/>
      <c r="M31" s="33"/>
      <c r="N31" s="33"/>
      <c r="O31" s="33"/>
      <c r="P31" s="33"/>
      <c r="Q31" s="33"/>
      <c r="R31" s="33">
        <v>29</v>
      </c>
      <c r="S31" s="33"/>
      <c r="T31" s="35">
        <v>4320000</v>
      </c>
      <c r="U31" s="35">
        <v>4275000</v>
      </c>
      <c r="V31" s="33"/>
      <c r="W31" s="33"/>
      <c r="X31" s="33"/>
      <c r="Y31" s="33"/>
      <c r="Z31" s="36">
        <v>6196500</v>
      </c>
      <c r="AA31" s="37"/>
      <c r="AB31" s="37"/>
      <c r="AC31" s="37"/>
    </row>
    <row r="32" spans="1:29" ht="39" customHeight="1" x14ac:dyDescent="0.45">
      <c r="A32" s="44">
        <v>30</v>
      </c>
      <c r="B32" s="45" t="s">
        <v>242</v>
      </c>
      <c r="C32" s="54" t="s">
        <v>197</v>
      </c>
      <c r="D32" s="59">
        <v>110</v>
      </c>
      <c r="E32" s="60">
        <f t="shared" si="0"/>
        <v>18000</v>
      </c>
      <c r="F32" s="66">
        <v>1980000</v>
      </c>
      <c r="G32" s="70"/>
      <c r="H32" s="70"/>
      <c r="I32" s="33"/>
      <c r="J32" s="33"/>
      <c r="K32" s="33"/>
      <c r="L32" s="33"/>
      <c r="M32" s="33"/>
      <c r="N32" s="33"/>
      <c r="O32" s="33"/>
      <c r="P32" s="33"/>
      <c r="Q32" s="33"/>
      <c r="R32" s="35">
        <v>30</v>
      </c>
      <c r="S32" s="33"/>
      <c r="T32" s="33"/>
      <c r="U32" s="33"/>
      <c r="V32" s="33"/>
      <c r="W32" s="33"/>
      <c r="X32" s="33"/>
      <c r="Y32" s="33"/>
      <c r="Z32" s="36"/>
      <c r="AA32" s="38">
        <v>1980000</v>
      </c>
      <c r="AB32" s="37"/>
      <c r="AC32" s="37"/>
    </row>
    <row r="33" spans="1:29" ht="39" customHeight="1" x14ac:dyDescent="0.45">
      <c r="A33" s="44">
        <v>31</v>
      </c>
      <c r="B33" s="45" t="s">
        <v>243</v>
      </c>
      <c r="C33" s="54" t="s">
        <v>197</v>
      </c>
      <c r="D33" s="59">
        <v>6</v>
      </c>
      <c r="E33" s="60">
        <f t="shared" si="0"/>
        <v>250000</v>
      </c>
      <c r="F33" s="66">
        <v>1500000</v>
      </c>
      <c r="G33" s="70"/>
      <c r="H33" s="70"/>
      <c r="I33" s="33"/>
      <c r="J33" s="33"/>
      <c r="K33" s="35">
        <v>1500000</v>
      </c>
      <c r="L33" s="33"/>
      <c r="M33" s="33"/>
      <c r="N33" s="33"/>
      <c r="O33" s="33"/>
      <c r="P33" s="33"/>
      <c r="Q33" s="33"/>
      <c r="R33" s="33">
        <v>31</v>
      </c>
      <c r="S33" s="33"/>
      <c r="T33" s="33"/>
      <c r="U33" s="33"/>
      <c r="V33" s="33"/>
      <c r="W33" s="33"/>
      <c r="X33" s="33"/>
      <c r="Y33" s="33"/>
      <c r="Z33" s="36"/>
      <c r="AA33" s="37"/>
      <c r="AB33" s="38"/>
      <c r="AC33" s="37"/>
    </row>
    <row r="34" spans="1:29" ht="39" customHeight="1" x14ac:dyDescent="0.45">
      <c r="A34" s="44">
        <v>32</v>
      </c>
      <c r="B34" s="47" t="s">
        <v>244</v>
      </c>
      <c r="C34" s="54" t="s">
        <v>197</v>
      </c>
      <c r="D34" s="59">
        <v>10</v>
      </c>
      <c r="E34" s="60">
        <f t="shared" si="0"/>
        <v>397800</v>
      </c>
      <c r="F34" s="66">
        <v>3978000</v>
      </c>
      <c r="G34" s="70"/>
      <c r="H34" s="70"/>
      <c r="I34" s="35"/>
      <c r="J34" s="35"/>
      <c r="K34" s="35"/>
      <c r="L34" s="35"/>
      <c r="M34" s="35"/>
      <c r="N34" s="35"/>
      <c r="O34" s="35"/>
      <c r="P34" s="35"/>
      <c r="Q34" s="35"/>
      <c r="R34" s="35">
        <v>32</v>
      </c>
      <c r="S34" s="35"/>
      <c r="T34" s="35"/>
      <c r="U34" s="33"/>
      <c r="V34" s="33"/>
      <c r="W34" s="33"/>
      <c r="X34" s="33"/>
      <c r="Y34" s="33"/>
      <c r="Z34" s="36"/>
      <c r="AA34" s="37"/>
      <c r="AB34" s="38"/>
      <c r="AC34" s="37"/>
    </row>
    <row r="35" spans="1:29" ht="39" customHeight="1" x14ac:dyDescent="0.45">
      <c r="A35" s="44">
        <v>33</v>
      </c>
      <c r="B35" s="47" t="s">
        <v>245</v>
      </c>
      <c r="C35" s="54" t="s">
        <v>197</v>
      </c>
      <c r="D35" s="59">
        <v>100</v>
      </c>
      <c r="E35" s="60">
        <f t="shared" si="0"/>
        <v>44600</v>
      </c>
      <c r="F35" s="66">
        <v>4460000</v>
      </c>
      <c r="G35" s="70"/>
      <c r="H35" s="70"/>
      <c r="I35" s="33"/>
      <c r="J35" s="33"/>
      <c r="K35" s="33"/>
      <c r="L35" s="33"/>
      <c r="M35" s="33"/>
      <c r="N35" s="33"/>
      <c r="O35" s="33"/>
      <c r="P35" s="33"/>
      <c r="Q35" s="33"/>
      <c r="R35" s="33">
        <v>33</v>
      </c>
      <c r="S35" s="33"/>
      <c r="T35" s="33"/>
      <c r="U35" s="33"/>
      <c r="V35" s="33"/>
      <c r="W35" s="33"/>
      <c r="X35" s="33"/>
      <c r="Y35" s="33"/>
      <c r="Z35" s="36"/>
      <c r="AA35" s="37"/>
      <c r="AB35" s="37"/>
      <c r="AC35" s="38">
        <v>4400000</v>
      </c>
    </row>
    <row r="36" spans="1:29" ht="39" customHeight="1" x14ac:dyDescent="0.45">
      <c r="A36" s="44">
        <v>34</v>
      </c>
      <c r="B36" s="45" t="s">
        <v>246</v>
      </c>
      <c r="C36" s="54" t="s">
        <v>197</v>
      </c>
      <c r="D36" s="60">
        <v>1</v>
      </c>
      <c r="E36" s="60">
        <f t="shared" si="0"/>
        <v>760000</v>
      </c>
      <c r="F36" s="66">
        <v>760000</v>
      </c>
      <c r="G36" s="70"/>
      <c r="H36" s="70"/>
      <c r="I36" s="33"/>
      <c r="J36" s="33"/>
      <c r="K36" s="35"/>
      <c r="L36" s="35"/>
      <c r="M36" s="35"/>
      <c r="N36" s="35"/>
      <c r="O36" s="35"/>
      <c r="P36" s="35"/>
      <c r="Q36" s="35"/>
      <c r="R36" s="35">
        <v>34</v>
      </c>
      <c r="S36" s="35"/>
      <c r="T36" s="35"/>
      <c r="U36" s="33"/>
      <c r="V36" s="33"/>
      <c r="W36" s="33"/>
      <c r="X36" s="33"/>
      <c r="Y36" s="33"/>
      <c r="Z36" s="36"/>
      <c r="AA36" s="38">
        <v>760000</v>
      </c>
      <c r="AB36" s="37"/>
      <c r="AC36" s="37"/>
    </row>
    <row r="37" spans="1:29" ht="39" customHeight="1" x14ac:dyDescent="0.45">
      <c r="A37" s="44">
        <v>35</v>
      </c>
      <c r="B37" s="45" t="s">
        <v>247</v>
      </c>
      <c r="C37" s="54" t="s">
        <v>197</v>
      </c>
      <c r="D37" s="60">
        <v>20</v>
      </c>
      <c r="E37" s="60">
        <f t="shared" si="0"/>
        <v>176000</v>
      </c>
      <c r="F37" s="66">
        <v>3520000</v>
      </c>
      <c r="G37" s="70"/>
      <c r="H37" s="70"/>
      <c r="I37" s="33"/>
      <c r="J37" s="33"/>
      <c r="K37" s="33"/>
      <c r="L37" s="33"/>
      <c r="M37" s="33"/>
      <c r="N37" s="33"/>
      <c r="O37" s="33"/>
      <c r="P37" s="33"/>
      <c r="Q37" s="33"/>
      <c r="R37" s="33">
        <v>35</v>
      </c>
      <c r="S37" s="33"/>
      <c r="T37" s="33"/>
      <c r="U37" s="33"/>
      <c r="V37" s="33"/>
      <c r="W37" s="33"/>
      <c r="X37" s="33"/>
      <c r="Y37" s="33"/>
      <c r="Z37" s="36"/>
      <c r="AA37" s="38">
        <v>3520000</v>
      </c>
      <c r="AB37" s="37"/>
      <c r="AC37" s="37"/>
    </row>
    <row r="38" spans="1:29" ht="39" customHeight="1" x14ac:dyDescent="0.45">
      <c r="A38" s="44">
        <v>36</v>
      </c>
      <c r="B38" s="45" t="s">
        <v>248</v>
      </c>
      <c r="C38" s="54" t="s">
        <v>197</v>
      </c>
      <c r="D38" s="60">
        <v>5</v>
      </c>
      <c r="E38" s="60">
        <f t="shared" si="0"/>
        <v>138600</v>
      </c>
      <c r="F38" s="66">
        <v>693000</v>
      </c>
      <c r="G38" s="70"/>
      <c r="H38" s="70"/>
      <c r="I38" s="33"/>
      <c r="J38" s="33"/>
      <c r="K38" s="33"/>
      <c r="L38" s="33"/>
      <c r="M38" s="33"/>
      <c r="N38" s="33"/>
      <c r="O38" s="33"/>
      <c r="P38" s="33"/>
      <c r="Q38" s="33"/>
      <c r="R38" s="35">
        <v>36</v>
      </c>
      <c r="S38" s="33"/>
      <c r="T38" s="35">
        <v>692500</v>
      </c>
      <c r="U38" s="35">
        <v>693000</v>
      </c>
      <c r="V38" s="33"/>
      <c r="W38" s="33"/>
      <c r="X38" s="33"/>
      <c r="Y38" s="33"/>
      <c r="Z38" s="36">
        <v>6902402</v>
      </c>
      <c r="AA38" s="37"/>
      <c r="AB38" s="37"/>
      <c r="AC38" s="37"/>
    </row>
    <row r="39" spans="1:29" ht="39" customHeight="1" x14ac:dyDescent="0.25">
      <c r="A39" s="44"/>
      <c r="B39" s="45"/>
      <c r="C39" s="54"/>
      <c r="D39" s="60"/>
      <c r="E39" s="60"/>
      <c r="F39" s="66"/>
      <c r="G39" s="70">
        <v>1</v>
      </c>
      <c r="H39" s="70">
        <v>2</v>
      </c>
      <c r="I39" s="70">
        <v>3</v>
      </c>
      <c r="J39" s="71">
        <v>4</v>
      </c>
      <c r="K39" s="71">
        <v>5</v>
      </c>
      <c r="L39" s="71">
        <v>6</v>
      </c>
      <c r="M39" s="71">
        <v>7</v>
      </c>
      <c r="N39" s="71">
        <v>8</v>
      </c>
      <c r="O39" s="71">
        <v>9</v>
      </c>
      <c r="P39" s="71">
        <v>10</v>
      </c>
      <c r="Q39" s="66">
        <v>11</v>
      </c>
      <c r="R39" s="66"/>
      <c r="S39" s="66">
        <v>12</v>
      </c>
      <c r="T39" s="66">
        <v>13</v>
      </c>
      <c r="U39" s="66">
        <v>14</v>
      </c>
      <c r="V39" s="66">
        <v>15</v>
      </c>
      <c r="W39" s="66">
        <v>16</v>
      </c>
      <c r="X39" s="66">
        <v>17</v>
      </c>
      <c r="Y39" s="66">
        <v>18</v>
      </c>
      <c r="Z39" s="66">
        <v>19</v>
      </c>
      <c r="AA39" s="66">
        <v>20</v>
      </c>
      <c r="AB39" s="66">
        <v>21</v>
      </c>
      <c r="AC39" s="66">
        <v>22</v>
      </c>
    </row>
    <row r="40" spans="1:29" ht="39" customHeight="1" x14ac:dyDescent="0.45">
      <c r="A40" s="44">
        <v>37</v>
      </c>
      <c r="B40" s="45" t="s">
        <v>249</v>
      </c>
      <c r="C40" s="54" t="s">
        <v>197</v>
      </c>
      <c r="D40" s="59">
        <v>26</v>
      </c>
      <c r="E40" s="60">
        <f t="shared" si="0"/>
        <v>265477</v>
      </c>
      <c r="F40" s="66">
        <v>6902402</v>
      </c>
      <c r="G40" s="70"/>
      <c r="H40" s="70"/>
      <c r="I40" s="33"/>
      <c r="J40" s="33"/>
      <c r="K40" s="33"/>
      <c r="L40" s="33"/>
      <c r="M40" s="33"/>
      <c r="N40" s="33"/>
      <c r="O40" s="33"/>
      <c r="P40" s="33"/>
      <c r="Q40" s="33"/>
      <c r="R40" s="33">
        <v>37</v>
      </c>
      <c r="S40" s="33"/>
      <c r="T40" s="33"/>
      <c r="U40" s="33"/>
      <c r="V40" s="33"/>
      <c r="W40" s="33"/>
      <c r="X40" s="33"/>
      <c r="Y40" s="33"/>
      <c r="Z40" s="36"/>
      <c r="AA40" s="37"/>
      <c r="AB40" s="37"/>
      <c r="AC40" s="37"/>
    </row>
    <row r="41" spans="1:29" ht="39" customHeight="1" x14ac:dyDescent="0.45">
      <c r="A41" s="44">
        <v>38</v>
      </c>
      <c r="B41" s="45" t="s">
        <v>250</v>
      </c>
      <c r="C41" s="54" t="s">
        <v>197</v>
      </c>
      <c r="D41" s="60">
        <v>21</v>
      </c>
      <c r="E41" s="60">
        <f t="shared" si="0"/>
        <v>138600</v>
      </c>
      <c r="F41" s="66">
        <v>2910600</v>
      </c>
      <c r="G41" s="70"/>
      <c r="H41" s="70"/>
      <c r="I41" s="33"/>
      <c r="J41" s="33"/>
      <c r="K41" s="33"/>
      <c r="L41" s="33"/>
      <c r="M41" s="33"/>
      <c r="N41" s="33"/>
      <c r="O41" s="33"/>
      <c r="P41" s="33"/>
      <c r="Q41" s="33"/>
      <c r="R41" s="33">
        <v>38</v>
      </c>
      <c r="S41" s="33"/>
      <c r="T41" s="35">
        <v>2908500</v>
      </c>
      <c r="U41" s="35">
        <v>2910600</v>
      </c>
      <c r="V41" s="33"/>
      <c r="W41" s="33"/>
      <c r="X41" s="33"/>
      <c r="Y41" s="33"/>
      <c r="Z41" s="36"/>
      <c r="AA41" s="37"/>
      <c r="AB41" s="38"/>
      <c r="AC41" s="37"/>
    </row>
    <row r="42" spans="1:29" ht="39" customHeight="1" x14ac:dyDescent="0.45">
      <c r="A42" s="44">
        <v>39</v>
      </c>
      <c r="B42" s="45" t="s">
        <v>251</v>
      </c>
      <c r="C42" s="54" t="s">
        <v>197</v>
      </c>
      <c r="D42" s="59">
        <v>35</v>
      </c>
      <c r="E42" s="60">
        <f t="shared" si="0"/>
        <v>95000</v>
      </c>
      <c r="F42" s="66">
        <v>3325000</v>
      </c>
      <c r="G42" s="70"/>
      <c r="H42" s="70"/>
      <c r="I42" s="33"/>
      <c r="J42" s="33"/>
      <c r="K42" s="33"/>
      <c r="L42" s="33"/>
      <c r="M42" s="33"/>
      <c r="N42" s="33"/>
      <c r="O42" s="33"/>
      <c r="P42" s="33"/>
      <c r="Q42" s="33"/>
      <c r="R42" s="33">
        <v>39</v>
      </c>
      <c r="S42" s="33"/>
      <c r="T42" s="35">
        <v>3307500</v>
      </c>
      <c r="U42" s="35">
        <v>3325000</v>
      </c>
      <c r="V42" s="33"/>
      <c r="W42" s="33"/>
      <c r="X42" s="33"/>
      <c r="Y42" s="33"/>
      <c r="Z42" s="36"/>
      <c r="AA42" s="37"/>
      <c r="AB42" s="37"/>
      <c r="AC42" s="37"/>
    </row>
    <row r="43" spans="1:29" ht="39" customHeight="1" x14ac:dyDescent="0.45">
      <c r="A43" s="44">
        <v>40</v>
      </c>
      <c r="B43" s="45" t="s">
        <v>252</v>
      </c>
      <c r="C43" s="54" t="s">
        <v>197</v>
      </c>
      <c r="D43" s="59">
        <v>16</v>
      </c>
      <c r="E43" s="60">
        <f t="shared" si="0"/>
        <v>278000</v>
      </c>
      <c r="F43" s="66">
        <v>4448000</v>
      </c>
      <c r="G43" s="70"/>
      <c r="H43" s="70"/>
      <c r="I43" s="33"/>
      <c r="J43" s="33"/>
      <c r="K43" s="33"/>
      <c r="L43" s="33"/>
      <c r="M43" s="33"/>
      <c r="N43" s="33"/>
      <c r="O43" s="33"/>
      <c r="P43" s="33"/>
      <c r="Q43" s="33"/>
      <c r="R43" s="33">
        <v>40</v>
      </c>
      <c r="S43" s="33"/>
      <c r="T43" s="35">
        <v>4160000</v>
      </c>
      <c r="U43" s="35">
        <v>4448000</v>
      </c>
      <c r="V43" s="35"/>
      <c r="W43" s="35"/>
      <c r="X43" s="35"/>
      <c r="Y43" s="33"/>
      <c r="Z43" s="36"/>
      <c r="AA43" s="37"/>
      <c r="AB43" s="37"/>
      <c r="AC43" s="37"/>
    </row>
    <row r="44" spans="1:29" ht="39" customHeight="1" x14ac:dyDescent="0.45">
      <c r="A44" s="44">
        <v>41</v>
      </c>
      <c r="B44" s="45" t="s">
        <v>253</v>
      </c>
      <c r="C44" s="54" t="s">
        <v>197</v>
      </c>
      <c r="D44" s="60">
        <v>30</v>
      </c>
      <c r="E44" s="60">
        <f t="shared" si="0"/>
        <v>101512.69</v>
      </c>
      <c r="F44" s="66">
        <v>3045380.7</v>
      </c>
      <c r="G44" s="70"/>
      <c r="H44" s="70"/>
      <c r="I44" s="33"/>
      <c r="J44" s="33"/>
      <c r="K44" s="35"/>
      <c r="L44" s="35"/>
      <c r="M44" s="35"/>
      <c r="N44" s="35"/>
      <c r="O44" s="35"/>
      <c r="P44" s="35"/>
      <c r="Q44" s="35"/>
      <c r="R44" s="33">
        <v>41</v>
      </c>
      <c r="S44" s="35"/>
      <c r="T44" s="35">
        <v>3030000</v>
      </c>
      <c r="U44" s="35">
        <v>3045360</v>
      </c>
      <c r="V44" s="33"/>
      <c r="W44" s="33"/>
      <c r="X44" s="33"/>
      <c r="Y44" s="33"/>
      <c r="Z44" s="36"/>
      <c r="AA44" s="37"/>
      <c r="AB44" s="37"/>
      <c r="AC44" s="37"/>
    </row>
    <row r="45" spans="1:29" ht="39" customHeight="1" x14ac:dyDescent="0.45">
      <c r="A45" s="44">
        <v>42</v>
      </c>
      <c r="B45" s="45" t="s">
        <v>254</v>
      </c>
      <c r="C45" s="54" t="s">
        <v>197</v>
      </c>
      <c r="D45" s="59">
        <v>17</v>
      </c>
      <c r="E45" s="60">
        <f t="shared" si="0"/>
        <v>320000</v>
      </c>
      <c r="F45" s="66">
        <v>5440000</v>
      </c>
      <c r="G45" s="70"/>
      <c r="H45" s="70"/>
      <c r="I45" s="33"/>
      <c r="J45" s="33"/>
      <c r="K45" s="33"/>
      <c r="L45" s="33"/>
      <c r="M45" s="33"/>
      <c r="N45" s="33"/>
      <c r="O45" s="33"/>
      <c r="P45" s="33"/>
      <c r="Q45" s="33"/>
      <c r="R45" s="33">
        <v>42</v>
      </c>
      <c r="S45" s="33"/>
      <c r="T45" s="35">
        <v>4420000</v>
      </c>
      <c r="U45" s="35">
        <v>5440000</v>
      </c>
      <c r="V45" s="33"/>
      <c r="W45" s="33"/>
      <c r="X45" s="35">
        <v>5439983</v>
      </c>
      <c r="Y45" s="33"/>
      <c r="Z45" s="36"/>
      <c r="AA45" s="37"/>
      <c r="AB45" s="37"/>
      <c r="AC45" s="37"/>
    </row>
    <row r="46" spans="1:29" ht="39" customHeight="1" x14ac:dyDescent="0.45">
      <c r="A46" s="44">
        <v>43</v>
      </c>
      <c r="B46" s="45" t="s">
        <v>255</v>
      </c>
      <c r="C46" s="54" t="s">
        <v>197</v>
      </c>
      <c r="D46" s="59">
        <v>21</v>
      </c>
      <c r="E46" s="60">
        <f t="shared" si="0"/>
        <v>390000</v>
      </c>
      <c r="F46" s="66">
        <v>8190000</v>
      </c>
      <c r="G46" s="70"/>
      <c r="H46" s="70"/>
      <c r="I46" s="33"/>
      <c r="J46" s="33"/>
      <c r="K46" s="33"/>
      <c r="L46" s="33"/>
      <c r="M46" s="33"/>
      <c r="N46" s="33"/>
      <c r="O46" s="33"/>
      <c r="P46" s="33"/>
      <c r="Q46" s="33"/>
      <c r="R46" s="33">
        <v>43</v>
      </c>
      <c r="S46" s="33"/>
      <c r="T46" s="35">
        <v>5460000</v>
      </c>
      <c r="U46" s="35">
        <v>8190000</v>
      </c>
      <c r="V46" s="33"/>
      <c r="W46" s="33"/>
      <c r="X46" s="33"/>
      <c r="Y46" s="33"/>
      <c r="Z46" s="36">
        <v>8190000</v>
      </c>
      <c r="AA46" s="37"/>
      <c r="AB46" s="37"/>
      <c r="AC46" s="37"/>
    </row>
    <row r="47" spans="1:29" ht="39" customHeight="1" x14ac:dyDescent="0.45">
      <c r="A47" s="44">
        <v>44</v>
      </c>
      <c r="B47" s="45" t="s">
        <v>256</v>
      </c>
      <c r="C47" s="54" t="s">
        <v>197</v>
      </c>
      <c r="D47" s="59">
        <v>5</v>
      </c>
      <c r="E47" s="60">
        <f t="shared" si="0"/>
        <v>350000</v>
      </c>
      <c r="F47" s="66">
        <v>1750000</v>
      </c>
      <c r="G47" s="70"/>
      <c r="H47" s="70"/>
      <c r="I47" s="33"/>
      <c r="J47" s="33"/>
      <c r="K47" s="33"/>
      <c r="L47" s="33"/>
      <c r="M47" s="33"/>
      <c r="N47" s="33"/>
      <c r="O47" s="33"/>
      <c r="P47" s="33"/>
      <c r="Q47" s="33"/>
      <c r="R47" s="33">
        <v>44</v>
      </c>
      <c r="S47" s="33"/>
      <c r="T47" s="33"/>
      <c r="U47" s="33"/>
      <c r="V47" s="33"/>
      <c r="W47" s="35">
        <v>1714000</v>
      </c>
      <c r="X47" s="33"/>
      <c r="Y47" s="33"/>
      <c r="Z47" s="36"/>
      <c r="AA47" s="38">
        <v>1750000</v>
      </c>
      <c r="AB47" s="38"/>
      <c r="AC47" s="37"/>
    </row>
    <row r="48" spans="1:29" ht="39" customHeight="1" x14ac:dyDescent="0.45">
      <c r="A48" s="44">
        <v>45</v>
      </c>
      <c r="B48" s="45" t="s">
        <v>257</v>
      </c>
      <c r="C48" s="54" t="s">
        <v>197</v>
      </c>
      <c r="D48" s="59">
        <v>1</v>
      </c>
      <c r="E48" s="60">
        <f t="shared" si="0"/>
        <v>1200000</v>
      </c>
      <c r="F48" s="66">
        <v>1200000</v>
      </c>
      <c r="G48" s="70"/>
      <c r="H48" s="70">
        <v>1199010</v>
      </c>
      <c r="I48" s="35">
        <v>1199000</v>
      </c>
      <c r="J48" s="33"/>
      <c r="K48" s="33"/>
      <c r="L48" s="33"/>
      <c r="M48" s="33"/>
      <c r="N48" s="33"/>
      <c r="O48" s="33"/>
      <c r="P48" s="33"/>
      <c r="Q48" s="33"/>
      <c r="R48" s="33">
        <v>45</v>
      </c>
      <c r="S48" s="33"/>
      <c r="T48" s="33"/>
      <c r="U48" s="33"/>
      <c r="V48" s="35">
        <v>1100000</v>
      </c>
      <c r="W48" s="33"/>
      <c r="X48" s="33"/>
      <c r="Y48" s="33"/>
      <c r="Z48" s="36"/>
      <c r="AA48" s="37"/>
      <c r="AB48" s="37"/>
      <c r="AC48" s="37"/>
    </row>
    <row r="49" spans="1:29" ht="39" customHeight="1" x14ac:dyDescent="0.45">
      <c r="A49" s="44">
        <v>46</v>
      </c>
      <c r="B49" s="45" t="s">
        <v>258</v>
      </c>
      <c r="C49" s="54" t="s">
        <v>197</v>
      </c>
      <c r="D49" s="59">
        <v>40</v>
      </c>
      <c r="E49" s="60">
        <f t="shared" si="0"/>
        <v>45000</v>
      </c>
      <c r="F49" s="66">
        <v>1800000</v>
      </c>
      <c r="G49" s="70"/>
      <c r="H49" s="70"/>
      <c r="I49" s="33"/>
      <c r="J49" s="33"/>
      <c r="K49" s="33"/>
      <c r="L49" s="33"/>
      <c r="M49" s="33"/>
      <c r="N49" s="33"/>
      <c r="O49" s="33"/>
      <c r="P49" s="33"/>
      <c r="Q49" s="33"/>
      <c r="R49" s="33">
        <v>46</v>
      </c>
      <c r="S49" s="33"/>
      <c r="T49" s="33"/>
      <c r="U49" s="33"/>
      <c r="V49" s="33"/>
      <c r="W49" s="33"/>
      <c r="X49" s="33"/>
      <c r="Y49" s="33"/>
      <c r="Z49" s="36"/>
      <c r="AA49" s="37"/>
      <c r="AB49" s="37"/>
      <c r="AC49" s="37"/>
    </row>
    <row r="50" spans="1:29" ht="39" customHeight="1" x14ac:dyDescent="0.45">
      <c r="A50" s="44">
        <v>47</v>
      </c>
      <c r="B50" s="45" t="s">
        <v>259</v>
      </c>
      <c r="C50" s="54" t="s">
        <v>197</v>
      </c>
      <c r="D50" s="59">
        <v>5</v>
      </c>
      <c r="E50" s="60">
        <f t="shared" si="0"/>
        <v>781750</v>
      </c>
      <c r="F50" s="66">
        <v>3908750</v>
      </c>
      <c r="G50" s="70"/>
      <c r="H50" s="70"/>
      <c r="I50" s="33"/>
      <c r="J50" s="33"/>
      <c r="K50" s="33"/>
      <c r="L50" s="33"/>
      <c r="M50" s="33"/>
      <c r="N50" s="33"/>
      <c r="O50" s="33"/>
      <c r="P50" s="33"/>
      <c r="Q50" s="33"/>
      <c r="R50" s="33">
        <v>47</v>
      </c>
      <c r="S50" s="33"/>
      <c r="T50" s="33"/>
      <c r="U50" s="33"/>
      <c r="V50" s="33"/>
      <c r="W50" s="35">
        <v>3908750</v>
      </c>
      <c r="X50" s="33"/>
      <c r="Y50" s="33"/>
      <c r="Z50" s="36"/>
      <c r="AA50" s="37"/>
      <c r="AB50" s="38"/>
      <c r="AC50" s="37"/>
    </row>
    <row r="51" spans="1:29" ht="39" customHeight="1" x14ac:dyDescent="0.45">
      <c r="A51" s="44">
        <v>48</v>
      </c>
      <c r="B51" s="45" t="s">
        <v>260</v>
      </c>
      <c r="C51" s="54" t="s">
        <v>197</v>
      </c>
      <c r="D51" s="59">
        <v>2</v>
      </c>
      <c r="E51" s="60">
        <f t="shared" si="0"/>
        <v>500000</v>
      </c>
      <c r="F51" s="66">
        <v>1000000</v>
      </c>
      <c r="G51" s="70"/>
      <c r="H51" s="70"/>
      <c r="I51" s="33"/>
      <c r="J51" s="33"/>
      <c r="K51" s="33"/>
      <c r="L51" s="33"/>
      <c r="M51" s="33"/>
      <c r="N51" s="33"/>
      <c r="O51" s="33"/>
      <c r="P51" s="33"/>
      <c r="Q51" s="33"/>
      <c r="R51" s="33">
        <v>48</v>
      </c>
      <c r="S51" s="33"/>
      <c r="T51" s="33"/>
      <c r="U51" s="33"/>
      <c r="V51" s="33"/>
      <c r="W51" s="35">
        <v>1000000</v>
      </c>
      <c r="X51" s="33"/>
      <c r="Y51" s="33"/>
      <c r="Z51" s="36"/>
      <c r="AA51" s="37"/>
      <c r="AB51" s="38"/>
      <c r="AC51" s="37"/>
    </row>
    <row r="52" spans="1:29" ht="61.5" customHeight="1" x14ac:dyDescent="0.45">
      <c r="A52" s="44">
        <v>49</v>
      </c>
      <c r="B52" s="45" t="s">
        <v>261</v>
      </c>
      <c r="C52" s="54" t="s">
        <v>197</v>
      </c>
      <c r="D52" s="59">
        <v>5</v>
      </c>
      <c r="E52" s="60">
        <f t="shared" si="0"/>
        <v>405000</v>
      </c>
      <c r="F52" s="66">
        <v>2025000</v>
      </c>
      <c r="G52" s="70"/>
      <c r="H52" s="70"/>
      <c r="I52" s="33"/>
      <c r="J52" s="33"/>
      <c r="K52" s="33"/>
      <c r="L52" s="33"/>
      <c r="M52" s="33"/>
      <c r="N52" s="33"/>
      <c r="O52" s="35">
        <v>2025000</v>
      </c>
      <c r="P52" s="33"/>
      <c r="Q52" s="33"/>
      <c r="R52" s="33">
        <v>49</v>
      </c>
      <c r="S52" s="33"/>
      <c r="T52" s="33"/>
      <c r="U52" s="33"/>
      <c r="V52" s="33"/>
      <c r="W52" s="33"/>
      <c r="X52" s="33"/>
      <c r="Y52" s="33"/>
      <c r="Z52" s="36"/>
      <c r="AA52" s="37"/>
      <c r="AB52" s="37"/>
      <c r="AC52" s="37"/>
    </row>
    <row r="53" spans="1:29" ht="61.5" customHeight="1" x14ac:dyDescent="0.45">
      <c r="A53" s="44">
        <v>50</v>
      </c>
      <c r="B53" s="45" t="s">
        <v>262</v>
      </c>
      <c r="C53" s="54" t="s">
        <v>197</v>
      </c>
      <c r="D53" s="59">
        <v>3</v>
      </c>
      <c r="E53" s="60">
        <f t="shared" si="0"/>
        <v>983250</v>
      </c>
      <c r="F53" s="66">
        <v>2949750</v>
      </c>
      <c r="G53" s="70"/>
      <c r="H53" s="70"/>
      <c r="I53" s="33"/>
      <c r="J53" s="33"/>
      <c r="K53" s="33"/>
      <c r="L53" s="33"/>
      <c r="M53" s="33"/>
      <c r="N53" s="33"/>
      <c r="O53" s="33"/>
      <c r="P53" s="33"/>
      <c r="Q53" s="33"/>
      <c r="R53" s="33">
        <v>50</v>
      </c>
      <c r="S53" s="33"/>
      <c r="T53" s="33"/>
      <c r="U53" s="33"/>
      <c r="V53" s="33"/>
      <c r="W53" s="33"/>
      <c r="X53" s="33"/>
      <c r="Y53" s="33"/>
      <c r="Z53" s="36">
        <v>2949750</v>
      </c>
      <c r="AA53" s="37"/>
      <c r="AB53" s="37"/>
      <c r="AC53" s="37"/>
    </row>
    <row r="54" spans="1:29" ht="61.5" customHeight="1" x14ac:dyDescent="0.45">
      <c r="A54" s="44">
        <v>51</v>
      </c>
      <c r="B54" s="45" t="s">
        <v>263</v>
      </c>
      <c r="C54" s="54" t="s">
        <v>197</v>
      </c>
      <c r="D54" s="59">
        <v>1</v>
      </c>
      <c r="E54" s="60">
        <f t="shared" si="0"/>
        <v>865000</v>
      </c>
      <c r="F54" s="66">
        <v>865000</v>
      </c>
      <c r="G54" s="70"/>
      <c r="H54" s="70"/>
      <c r="I54" s="33"/>
      <c r="J54" s="33"/>
      <c r="K54" s="33"/>
      <c r="L54" s="33"/>
      <c r="M54" s="33"/>
      <c r="N54" s="33"/>
      <c r="O54" s="33"/>
      <c r="P54" s="33"/>
      <c r="Q54" s="33"/>
      <c r="R54" s="33">
        <v>51</v>
      </c>
      <c r="S54" s="33"/>
      <c r="T54" s="33"/>
      <c r="U54" s="33"/>
      <c r="V54" s="33"/>
      <c r="W54" s="33"/>
      <c r="X54" s="33"/>
      <c r="Y54" s="33"/>
      <c r="Z54" s="36"/>
      <c r="AA54" s="37"/>
      <c r="AB54" s="37"/>
      <c r="AC54" s="37"/>
    </row>
    <row r="55" spans="1:29" ht="61.5" customHeight="1" x14ac:dyDescent="0.45">
      <c r="A55" s="44">
        <v>52</v>
      </c>
      <c r="B55" s="45" t="s">
        <v>264</v>
      </c>
      <c r="C55" s="54" t="s">
        <v>197</v>
      </c>
      <c r="D55" s="59">
        <v>110</v>
      </c>
      <c r="E55" s="60">
        <f t="shared" si="0"/>
        <v>14860</v>
      </c>
      <c r="F55" s="66">
        <v>1634600</v>
      </c>
      <c r="G55" s="70"/>
      <c r="H55" s="70"/>
      <c r="I55" s="33"/>
      <c r="J55" s="33"/>
      <c r="K55" s="33"/>
      <c r="L55" s="33"/>
      <c r="M55" s="33"/>
      <c r="N55" s="33"/>
      <c r="O55" s="33"/>
      <c r="P55" s="33"/>
      <c r="Q55" s="33"/>
      <c r="R55" s="33">
        <v>52</v>
      </c>
      <c r="S55" s="33"/>
      <c r="T55" s="35">
        <v>1634600</v>
      </c>
      <c r="U55" s="35">
        <v>1529000</v>
      </c>
      <c r="V55" s="33"/>
      <c r="W55" s="33"/>
      <c r="X55" s="33"/>
      <c r="Y55" s="33"/>
      <c r="Z55" s="38"/>
      <c r="AA55" s="38"/>
      <c r="AB55" s="37"/>
      <c r="AC55" s="37"/>
    </row>
    <row r="56" spans="1:29" ht="61.5" customHeight="1" x14ac:dyDescent="0.45">
      <c r="A56" s="44">
        <v>53</v>
      </c>
      <c r="B56" s="45" t="s">
        <v>265</v>
      </c>
      <c r="C56" s="54" t="s">
        <v>197</v>
      </c>
      <c r="D56" s="59">
        <v>100</v>
      </c>
      <c r="E56" s="60">
        <f t="shared" si="0"/>
        <v>16850</v>
      </c>
      <c r="F56" s="66">
        <v>1685000</v>
      </c>
      <c r="G56" s="70"/>
      <c r="H56" s="70">
        <v>961000</v>
      </c>
      <c r="I56" s="35">
        <v>960000</v>
      </c>
      <c r="J56" s="33"/>
      <c r="K56" s="35"/>
      <c r="L56" s="35"/>
      <c r="M56" s="35"/>
      <c r="N56" s="35"/>
      <c r="O56" s="35"/>
      <c r="P56" s="35"/>
      <c r="Q56" s="35"/>
      <c r="R56" s="33">
        <v>53</v>
      </c>
      <c r="S56" s="35"/>
      <c r="T56" s="35">
        <v>1590000</v>
      </c>
      <c r="U56" s="35">
        <v>1685000</v>
      </c>
      <c r="V56" s="35"/>
      <c r="W56" s="35"/>
      <c r="X56" s="35"/>
      <c r="Y56" s="33"/>
      <c r="Z56" s="38"/>
      <c r="AA56" s="38"/>
      <c r="AB56" s="37"/>
      <c r="AC56" s="37"/>
    </row>
    <row r="57" spans="1:29" ht="61.5" customHeight="1" x14ac:dyDescent="0.45">
      <c r="A57" s="44">
        <v>54</v>
      </c>
      <c r="B57" s="45" t="s">
        <v>266</v>
      </c>
      <c r="C57" s="54" t="s">
        <v>197</v>
      </c>
      <c r="D57" s="60">
        <v>50</v>
      </c>
      <c r="E57" s="60">
        <f t="shared" si="0"/>
        <v>26300</v>
      </c>
      <c r="F57" s="66">
        <v>1315000</v>
      </c>
      <c r="G57" s="70"/>
      <c r="H57" s="70"/>
      <c r="I57" s="35"/>
      <c r="J57" s="35"/>
      <c r="K57" s="35"/>
      <c r="L57" s="35"/>
      <c r="M57" s="35"/>
      <c r="N57" s="35"/>
      <c r="O57" s="35"/>
      <c r="P57" s="35"/>
      <c r="Q57" s="35"/>
      <c r="R57" s="33">
        <v>54</v>
      </c>
      <c r="S57" s="35"/>
      <c r="T57" s="35">
        <v>1315000</v>
      </c>
      <c r="U57" s="35">
        <v>1310000</v>
      </c>
      <c r="V57" s="33"/>
      <c r="W57" s="33"/>
      <c r="X57" s="33"/>
      <c r="Y57" s="33"/>
      <c r="Z57" s="38"/>
      <c r="AA57" s="37"/>
      <c r="AB57" s="37"/>
      <c r="AC57" s="37"/>
    </row>
    <row r="58" spans="1:29" ht="61.5" customHeight="1" x14ac:dyDescent="0.45">
      <c r="A58" s="44">
        <v>55</v>
      </c>
      <c r="B58" s="45" t="s">
        <v>267</v>
      </c>
      <c r="C58" s="54" t="s">
        <v>197</v>
      </c>
      <c r="D58" s="59">
        <v>140</v>
      </c>
      <c r="E58" s="60">
        <f t="shared" si="0"/>
        <v>7980</v>
      </c>
      <c r="F58" s="66">
        <v>1117200</v>
      </c>
      <c r="G58" s="70"/>
      <c r="H58" s="70"/>
      <c r="I58" s="35"/>
      <c r="J58" s="35"/>
      <c r="K58" s="35"/>
      <c r="L58" s="35"/>
      <c r="M58" s="35"/>
      <c r="N58" s="35">
        <v>988400</v>
      </c>
      <c r="O58" s="35"/>
      <c r="P58" s="35"/>
      <c r="Q58" s="35"/>
      <c r="R58" s="33">
        <v>55</v>
      </c>
      <c r="S58" s="35"/>
      <c r="T58" s="35"/>
      <c r="U58" s="33"/>
      <c r="V58" s="33"/>
      <c r="W58" s="33"/>
      <c r="X58" s="33"/>
      <c r="Y58" s="33"/>
      <c r="Z58" s="38">
        <v>1001000</v>
      </c>
      <c r="AA58" s="37"/>
      <c r="AB58" s="37"/>
      <c r="AC58" s="37"/>
    </row>
    <row r="59" spans="1:29" ht="61.5" customHeight="1" x14ac:dyDescent="0.45">
      <c r="A59" s="44">
        <v>56</v>
      </c>
      <c r="B59" s="47" t="s">
        <v>268</v>
      </c>
      <c r="C59" s="54" t="s">
        <v>197</v>
      </c>
      <c r="D59" s="59">
        <v>350</v>
      </c>
      <c r="E59" s="60">
        <f t="shared" si="0"/>
        <v>7980</v>
      </c>
      <c r="F59" s="66">
        <v>2793000</v>
      </c>
      <c r="G59" s="70"/>
      <c r="H59" s="70"/>
      <c r="I59" s="33"/>
      <c r="J59" s="33"/>
      <c r="K59" s="33"/>
      <c r="L59" s="33"/>
      <c r="M59" s="33"/>
      <c r="N59" s="35">
        <v>2509850</v>
      </c>
      <c r="O59" s="33"/>
      <c r="P59" s="33"/>
      <c r="Q59" s="33"/>
      <c r="R59" s="33">
        <v>56</v>
      </c>
      <c r="S59" s="33"/>
      <c r="T59" s="33"/>
      <c r="U59" s="33"/>
      <c r="V59" s="33"/>
      <c r="W59" s="33"/>
      <c r="X59" s="33"/>
      <c r="Y59" s="33"/>
      <c r="Z59" s="38">
        <v>2502500</v>
      </c>
      <c r="AA59" s="37"/>
      <c r="AB59" s="37"/>
      <c r="AC59" s="37"/>
    </row>
    <row r="60" spans="1:29" ht="61.5" customHeight="1" x14ac:dyDescent="0.45">
      <c r="A60" s="44">
        <v>57</v>
      </c>
      <c r="B60" s="45" t="s">
        <v>269</v>
      </c>
      <c r="C60" s="54" t="s">
        <v>197</v>
      </c>
      <c r="D60" s="59">
        <v>4</v>
      </c>
      <c r="E60" s="60">
        <f t="shared" si="0"/>
        <v>478200</v>
      </c>
      <c r="F60" s="66">
        <v>1912800</v>
      </c>
      <c r="G60" s="70"/>
      <c r="H60" s="70"/>
      <c r="I60" s="33"/>
      <c r="J60" s="33"/>
      <c r="K60" s="33"/>
      <c r="L60" s="33"/>
      <c r="M60" s="33"/>
      <c r="N60" s="33"/>
      <c r="O60" s="33"/>
      <c r="P60" s="33"/>
      <c r="Q60" s="33"/>
      <c r="R60" s="33">
        <v>57</v>
      </c>
      <c r="S60" s="33"/>
      <c r="T60" s="33"/>
      <c r="U60" s="33"/>
      <c r="V60" s="33"/>
      <c r="W60" s="33"/>
      <c r="X60" s="33"/>
      <c r="Y60" s="33"/>
      <c r="Z60" s="38"/>
      <c r="AA60" s="37"/>
      <c r="AB60" s="37"/>
      <c r="AC60" s="38"/>
    </row>
    <row r="61" spans="1:29" ht="61.5" customHeight="1" x14ac:dyDescent="0.45">
      <c r="A61" s="44">
        <v>58</v>
      </c>
      <c r="B61" s="45" t="s">
        <v>270</v>
      </c>
      <c r="C61" s="54" t="s">
        <v>197</v>
      </c>
      <c r="D61" s="59">
        <v>25</v>
      </c>
      <c r="E61" s="60">
        <f t="shared" si="0"/>
        <v>137900</v>
      </c>
      <c r="F61" s="66">
        <v>3447500</v>
      </c>
      <c r="G61" s="70"/>
      <c r="H61" s="70">
        <v>3445250</v>
      </c>
      <c r="I61" s="35">
        <v>3445000</v>
      </c>
      <c r="J61" s="33"/>
      <c r="K61" s="33"/>
      <c r="L61" s="33"/>
      <c r="M61" s="33"/>
      <c r="N61" s="33"/>
      <c r="O61" s="33"/>
      <c r="P61" s="33"/>
      <c r="Q61" s="33"/>
      <c r="R61" s="33">
        <v>58</v>
      </c>
      <c r="S61" s="33"/>
      <c r="T61" s="33"/>
      <c r="U61" s="33"/>
      <c r="V61" s="33"/>
      <c r="W61" s="33"/>
      <c r="X61" s="33"/>
      <c r="Y61" s="33"/>
      <c r="Z61" s="38"/>
      <c r="AA61" s="37"/>
      <c r="AB61" s="37"/>
      <c r="AC61" s="37"/>
    </row>
    <row r="62" spans="1:29" ht="61.5" customHeight="1" x14ac:dyDescent="0.45">
      <c r="A62" s="44">
        <v>59</v>
      </c>
      <c r="B62" s="45" t="s">
        <v>271</v>
      </c>
      <c r="C62" s="54" t="s">
        <v>197</v>
      </c>
      <c r="D62" s="59">
        <v>7</v>
      </c>
      <c r="E62" s="60">
        <f t="shared" si="0"/>
        <v>280000</v>
      </c>
      <c r="F62" s="66">
        <v>1960000</v>
      </c>
      <c r="G62" s="70"/>
      <c r="H62" s="70"/>
      <c r="I62" s="33"/>
      <c r="J62" s="33"/>
      <c r="K62" s="33"/>
      <c r="L62" s="33"/>
      <c r="M62" s="33"/>
      <c r="N62" s="33"/>
      <c r="O62" s="33"/>
      <c r="P62" s="33"/>
      <c r="Q62" s="33"/>
      <c r="R62" s="33">
        <v>59</v>
      </c>
      <c r="S62" s="33"/>
      <c r="T62" s="33"/>
      <c r="U62" s="33"/>
      <c r="V62" s="33"/>
      <c r="W62" s="33"/>
      <c r="X62" s="33"/>
      <c r="Y62" s="33"/>
      <c r="Z62" s="38"/>
      <c r="AA62" s="38">
        <v>1960000</v>
      </c>
      <c r="AB62" s="37"/>
      <c r="AC62" s="37"/>
    </row>
    <row r="63" spans="1:29" ht="61.5" customHeight="1" x14ac:dyDescent="0.45">
      <c r="A63" s="44">
        <v>60</v>
      </c>
      <c r="B63" s="45" t="s">
        <v>272</v>
      </c>
      <c r="C63" s="54" t="s">
        <v>197</v>
      </c>
      <c r="D63" s="59">
        <v>1</v>
      </c>
      <c r="E63" s="60">
        <f t="shared" si="0"/>
        <v>1700000</v>
      </c>
      <c r="F63" s="66">
        <v>1700000</v>
      </c>
      <c r="G63" s="70"/>
      <c r="H63" s="70"/>
      <c r="I63" s="33"/>
      <c r="J63" s="33"/>
      <c r="K63" s="33"/>
      <c r="L63" s="33"/>
      <c r="M63" s="33"/>
      <c r="N63" s="33"/>
      <c r="O63" s="33"/>
      <c r="P63" s="33"/>
      <c r="Q63" s="33"/>
      <c r="R63" s="33">
        <v>60</v>
      </c>
      <c r="S63" s="33"/>
      <c r="T63" s="33"/>
      <c r="U63" s="33"/>
      <c r="V63" s="33"/>
      <c r="W63" s="33"/>
      <c r="X63" s="33"/>
      <c r="Y63" s="33"/>
      <c r="Z63" s="38"/>
      <c r="AA63" s="37"/>
      <c r="AB63" s="37"/>
      <c r="AC63" s="38">
        <v>1700000</v>
      </c>
    </row>
    <row r="64" spans="1:29" ht="61.5" customHeight="1" x14ac:dyDescent="0.45">
      <c r="A64" s="44">
        <v>61</v>
      </c>
      <c r="B64" s="45" t="s">
        <v>273</v>
      </c>
      <c r="C64" s="54" t="s">
        <v>197</v>
      </c>
      <c r="D64" s="59">
        <v>1</v>
      </c>
      <c r="E64" s="60">
        <f t="shared" si="0"/>
        <v>1125000</v>
      </c>
      <c r="F64" s="66">
        <v>1125000</v>
      </c>
      <c r="G64" s="70"/>
      <c r="H64" s="70"/>
      <c r="I64" s="35"/>
      <c r="J64" s="35"/>
      <c r="K64" s="35"/>
      <c r="L64" s="35"/>
      <c r="M64" s="35"/>
      <c r="N64" s="35"/>
      <c r="O64" s="35"/>
      <c r="P64" s="35"/>
      <c r="Q64" s="35"/>
      <c r="R64" s="33">
        <v>61</v>
      </c>
      <c r="S64" s="35"/>
      <c r="T64" s="35"/>
      <c r="U64" s="33"/>
      <c r="V64" s="33"/>
      <c r="W64" s="33"/>
      <c r="X64" s="33"/>
      <c r="Y64" s="33"/>
      <c r="Z64" s="38"/>
      <c r="AA64" s="37"/>
      <c r="AB64" s="37"/>
      <c r="AC64" s="38">
        <v>1125000</v>
      </c>
    </row>
    <row r="65" spans="1:29" ht="61.5" customHeight="1" x14ac:dyDescent="0.45">
      <c r="A65" s="44">
        <v>62</v>
      </c>
      <c r="B65" s="45" t="s">
        <v>274</v>
      </c>
      <c r="C65" s="54" t="s">
        <v>197</v>
      </c>
      <c r="D65" s="59">
        <v>2</v>
      </c>
      <c r="E65" s="60">
        <f t="shared" si="0"/>
        <v>2400000</v>
      </c>
      <c r="F65" s="66">
        <v>4800000</v>
      </c>
      <c r="G65" s="70"/>
      <c r="H65" s="70"/>
      <c r="I65" s="33"/>
      <c r="J65" s="33"/>
      <c r="K65" s="33"/>
      <c r="L65" s="33"/>
      <c r="M65" s="33"/>
      <c r="N65" s="33"/>
      <c r="O65" s="33"/>
      <c r="P65" s="33"/>
      <c r="Q65" s="33"/>
      <c r="R65" s="33">
        <v>62</v>
      </c>
      <c r="S65" s="33"/>
      <c r="T65" s="33"/>
      <c r="U65" s="33"/>
      <c r="V65" s="33"/>
      <c r="W65" s="33"/>
      <c r="X65" s="33"/>
      <c r="Y65" s="33"/>
      <c r="Z65" s="38"/>
      <c r="AA65" s="37"/>
      <c r="AB65" s="37"/>
      <c r="AC65" s="38">
        <v>4800000</v>
      </c>
    </row>
    <row r="66" spans="1:29" ht="61.5" customHeight="1" x14ac:dyDescent="0.45">
      <c r="A66" s="44">
        <v>63</v>
      </c>
      <c r="B66" s="45" t="s">
        <v>275</v>
      </c>
      <c r="C66" s="54" t="s">
        <v>197</v>
      </c>
      <c r="D66" s="59">
        <v>1</v>
      </c>
      <c r="E66" s="60">
        <f t="shared" si="0"/>
        <v>2000000</v>
      </c>
      <c r="F66" s="66">
        <v>2000000</v>
      </c>
      <c r="G66" s="70"/>
      <c r="H66" s="70"/>
      <c r="I66" s="33"/>
      <c r="J66" s="33"/>
      <c r="K66" s="35">
        <v>2000000</v>
      </c>
      <c r="L66" s="33"/>
      <c r="M66" s="33"/>
      <c r="N66" s="33"/>
      <c r="O66" s="33"/>
      <c r="P66" s="33"/>
      <c r="Q66" s="33"/>
      <c r="R66" s="33">
        <v>63</v>
      </c>
      <c r="S66" s="33"/>
      <c r="T66" s="33"/>
      <c r="U66" s="33"/>
      <c r="V66" s="33"/>
      <c r="W66" s="33"/>
      <c r="X66" s="33"/>
      <c r="Y66" s="33"/>
      <c r="Z66" s="38"/>
      <c r="AA66" s="37"/>
      <c r="AB66" s="37"/>
      <c r="AC66" s="37"/>
    </row>
    <row r="67" spans="1:29" ht="61.5" customHeight="1" x14ac:dyDescent="0.45">
      <c r="A67" s="44">
        <v>64</v>
      </c>
      <c r="B67" s="45" t="s">
        <v>276</v>
      </c>
      <c r="C67" s="54" t="s">
        <v>197</v>
      </c>
      <c r="D67" s="60">
        <v>10</v>
      </c>
      <c r="E67" s="60">
        <f t="shared" si="0"/>
        <v>230000</v>
      </c>
      <c r="F67" s="66">
        <v>2300000</v>
      </c>
      <c r="G67" s="70"/>
      <c r="H67" s="70"/>
      <c r="I67" s="35"/>
      <c r="J67" s="35"/>
      <c r="K67" s="35"/>
      <c r="L67" s="35"/>
      <c r="M67" s="35"/>
      <c r="N67" s="35"/>
      <c r="O67" s="35"/>
      <c r="P67" s="35"/>
      <c r="Q67" s="35"/>
      <c r="R67" s="33">
        <v>64</v>
      </c>
      <c r="S67" s="35"/>
      <c r="T67" s="35"/>
      <c r="U67" s="33"/>
      <c r="V67" s="33"/>
      <c r="W67" s="33"/>
      <c r="X67" s="33"/>
      <c r="Y67" s="33"/>
      <c r="Z67" s="38"/>
      <c r="AA67" s="37"/>
      <c r="AB67" s="37"/>
      <c r="AC67" s="38">
        <v>2300000</v>
      </c>
    </row>
    <row r="68" spans="1:29" ht="61.5" customHeight="1" x14ac:dyDescent="0.45">
      <c r="A68" s="44">
        <v>65</v>
      </c>
      <c r="B68" s="45" t="s">
        <v>277</v>
      </c>
      <c r="C68" s="54" t="s">
        <v>197</v>
      </c>
      <c r="D68" s="60">
        <v>6</v>
      </c>
      <c r="E68" s="60">
        <f t="shared" si="0"/>
        <v>380000</v>
      </c>
      <c r="F68" s="66">
        <v>2280000</v>
      </c>
      <c r="G68" s="70"/>
      <c r="H68" s="70"/>
      <c r="I68" s="33"/>
      <c r="J68" s="33"/>
      <c r="K68" s="33"/>
      <c r="L68" s="33"/>
      <c r="M68" s="33"/>
      <c r="N68" s="33"/>
      <c r="O68" s="33"/>
      <c r="P68" s="33"/>
      <c r="Q68" s="33"/>
      <c r="R68" s="33">
        <v>65</v>
      </c>
      <c r="S68" s="33"/>
      <c r="T68" s="33"/>
      <c r="U68" s="33"/>
      <c r="V68" s="33"/>
      <c r="W68" s="33"/>
      <c r="X68" s="33"/>
      <c r="Y68" s="33"/>
      <c r="Z68" s="38"/>
      <c r="AA68" s="37"/>
      <c r="AB68" s="37"/>
      <c r="AC68" s="38">
        <v>2250000</v>
      </c>
    </row>
    <row r="69" spans="1:29" ht="61.5" customHeight="1" x14ac:dyDescent="0.45">
      <c r="A69" s="44">
        <v>66</v>
      </c>
      <c r="B69" s="45" t="s">
        <v>278</v>
      </c>
      <c r="C69" s="54" t="s">
        <v>197</v>
      </c>
      <c r="D69" s="59">
        <v>3</v>
      </c>
      <c r="E69" s="60">
        <f t="shared" ref="E69:E78" si="1">F69/D69</f>
        <v>759900</v>
      </c>
      <c r="F69" s="66">
        <v>2279700</v>
      </c>
      <c r="G69" s="70"/>
      <c r="H69" s="70"/>
      <c r="I69" s="33"/>
      <c r="J69" s="33"/>
      <c r="K69" s="33"/>
      <c r="L69" s="33"/>
      <c r="M69" s="33"/>
      <c r="N69" s="33"/>
      <c r="O69" s="33"/>
      <c r="P69" s="33"/>
      <c r="Q69" s="33"/>
      <c r="R69" s="33">
        <v>66</v>
      </c>
      <c r="S69" s="33"/>
      <c r="T69" s="33"/>
      <c r="U69" s="33"/>
      <c r="V69" s="33"/>
      <c r="W69" s="33"/>
      <c r="X69" s="33"/>
      <c r="Y69" s="33"/>
      <c r="Z69" s="38"/>
      <c r="AA69" s="38">
        <v>2279700</v>
      </c>
      <c r="AB69" s="37"/>
      <c r="AC69" s="37"/>
    </row>
    <row r="70" spans="1:29" ht="61.5" customHeight="1" x14ac:dyDescent="0.25">
      <c r="A70" s="44"/>
      <c r="B70" s="45"/>
      <c r="C70" s="54"/>
      <c r="D70" s="59"/>
      <c r="E70" s="60"/>
      <c r="F70" s="66"/>
      <c r="G70" s="70">
        <v>1</v>
      </c>
      <c r="H70" s="70">
        <v>2</v>
      </c>
      <c r="I70" s="70">
        <v>3</v>
      </c>
      <c r="J70" s="71">
        <v>4</v>
      </c>
      <c r="K70" s="71">
        <v>5</v>
      </c>
      <c r="L70" s="71">
        <v>6</v>
      </c>
      <c r="M70" s="71">
        <v>7</v>
      </c>
      <c r="N70" s="71">
        <v>8</v>
      </c>
      <c r="O70" s="71">
        <v>9</v>
      </c>
      <c r="P70" s="71">
        <v>10</v>
      </c>
      <c r="Q70" s="66">
        <v>11</v>
      </c>
      <c r="R70" s="66"/>
      <c r="S70" s="66">
        <v>12</v>
      </c>
      <c r="T70" s="66">
        <v>13</v>
      </c>
      <c r="U70" s="66">
        <v>14</v>
      </c>
      <c r="V70" s="66">
        <v>15</v>
      </c>
      <c r="W70" s="66">
        <v>16</v>
      </c>
      <c r="X70" s="66">
        <v>17</v>
      </c>
      <c r="Y70" s="66">
        <v>18</v>
      </c>
      <c r="Z70" s="66">
        <v>19</v>
      </c>
      <c r="AA70" s="66">
        <v>20</v>
      </c>
      <c r="AB70" s="66">
        <v>21</v>
      </c>
      <c r="AC70" s="66">
        <v>22</v>
      </c>
    </row>
    <row r="71" spans="1:29" ht="61.5" customHeight="1" x14ac:dyDescent="0.45">
      <c r="A71" s="44">
        <v>67</v>
      </c>
      <c r="B71" s="45" t="s">
        <v>279</v>
      </c>
      <c r="C71" s="54" t="s">
        <v>197</v>
      </c>
      <c r="D71" s="59">
        <v>15</v>
      </c>
      <c r="E71" s="60">
        <f t="shared" si="1"/>
        <v>289950</v>
      </c>
      <c r="F71" s="66">
        <v>4349250</v>
      </c>
      <c r="G71" s="70"/>
      <c r="H71" s="70"/>
      <c r="I71" s="33"/>
      <c r="J71" s="33"/>
      <c r="K71" s="33"/>
      <c r="L71" s="33"/>
      <c r="M71" s="33"/>
      <c r="N71" s="33"/>
      <c r="O71" s="33"/>
      <c r="P71" s="33"/>
      <c r="Q71" s="33"/>
      <c r="R71" s="33">
        <v>67</v>
      </c>
      <c r="S71" s="33"/>
      <c r="T71" s="33"/>
      <c r="U71" s="33"/>
      <c r="V71" s="33"/>
      <c r="W71" s="33"/>
      <c r="X71" s="33"/>
      <c r="Y71" s="33"/>
      <c r="Z71" s="38"/>
      <c r="AA71" s="75">
        <v>5670000</v>
      </c>
      <c r="AB71" s="37"/>
      <c r="AC71" s="38"/>
    </row>
    <row r="72" spans="1:29" ht="61.5" customHeight="1" x14ac:dyDescent="0.45">
      <c r="A72" s="44">
        <v>68</v>
      </c>
      <c r="B72" s="45" t="s">
        <v>280</v>
      </c>
      <c r="C72" s="54" t="s">
        <v>197</v>
      </c>
      <c r="D72" s="59">
        <v>2</v>
      </c>
      <c r="E72" s="60">
        <f t="shared" si="1"/>
        <v>496000</v>
      </c>
      <c r="F72" s="66">
        <v>992000</v>
      </c>
      <c r="G72" s="70"/>
      <c r="H72" s="70"/>
      <c r="I72" s="33"/>
      <c r="J72" s="33"/>
      <c r="K72" s="33"/>
      <c r="L72" s="33"/>
      <c r="M72" s="33"/>
      <c r="N72" s="33"/>
      <c r="O72" s="33"/>
      <c r="P72" s="33"/>
      <c r="Q72" s="33"/>
      <c r="R72" s="33">
        <v>68</v>
      </c>
      <c r="S72" s="33"/>
      <c r="T72" s="33"/>
      <c r="U72" s="33"/>
      <c r="V72" s="33"/>
      <c r="W72" s="33"/>
      <c r="X72" s="33"/>
      <c r="Y72" s="33"/>
      <c r="Z72" s="38"/>
      <c r="AA72" s="75">
        <v>2500000</v>
      </c>
      <c r="AB72" s="37"/>
      <c r="AC72" s="38"/>
    </row>
    <row r="73" spans="1:29" ht="61.5" customHeight="1" x14ac:dyDescent="0.45">
      <c r="A73" s="44">
        <v>69</v>
      </c>
      <c r="B73" s="45" t="s">
        <v>281</v>
      </c>
      <c r="C73" s="54" t="s">
        <v>197</v>
      </c>
      <c r="D73" s="59">
        <v>25</v>
      </c>
      <c r="E73" s="60">
        <f t="shared" si="1"/>
        <v>157320</v>
      </c>
      <c r="F73" s="66">
        <v>3933000</v>
      </c>
      <c r="G73" s="70"/>
      <c r="H73" s="70"/>
      <c r="I73" s="33"/>
      <c r="J73" s="33"/>
      <c r="K73" s="33"/>
      <c r="L73" s="33"/>
      <c r="M73" s="33"/>
      <c r="N73" s="33"/>
      <c r="O73" s="33"/>
      <c r="P73" s="33"/>
      <c r="Q73" s="33"/>
      <c r="R73" s="33">
        <v>69</v>
      </c>
      <c r="S73" s="33"/>
      <c r="T73" s="35">
        <v>2650000</v>
      </c>
      <c r="U73" s="35">
        <v>3933000</v>
      </c>
      <c r="V73" s="33"/>
      <c r="W73" s="33"/>
      <c r="X73" s="33"/>
      <c r="Y73" s="33"/>
      <c r="Z73" s="38">
        <v>3933000</v>
      </c>
      <c r="AA73" s="37"/>
      <c r="AB73" s="37"/>
      <c r="AC73" s="38"/>
    </row>
    <row r="74" spans="1:29" ht="61.5" customHeight="1" x14ac:dyDescent="0.45">
      <c r="A74" s="44">
        <v>70</v>
      </c>
      <c r="B74" s="45" t="s">
        <v>282</v>
      </c>
      <c r="C74" s="54" t="s">
        <v>197</v>
      </c>
      <c r="D74" s="59">
        <v>90</v>
      </c>
      <c r="E74" s="60">
        <f t="shared" si="1"/>
        <v>9270</v>
      </c>
      <c r="F74" s="66">
        <v>834300</v>
      </c>
      <c r="G74" s="70"/>
      <c r="H74" s="70"/>
      <c r="I74" s="33"/>
      <c r="J74" s="33"/>
      <c r="K74" s="33"/>
      <c r="L74" s="33"/>
      <c r="M74" s="33"/>
      <c r="N74" s="33"/>
      <c r="O74" s="33"/>
      <c r="P74" s="33"/>
      <c r="Q74" s="33"/>
      <c r="R74" s="33">
        <v>70</v>
      </c>
      <c r="S74" s="33"/>
      <c r="T74" s="33"/>
      <c r="U74" s="33"/>
      <c r="V74" s="33"/>
      <c r="W74" s="33"/>
      <c r="X74" s="33"/>
      <c r="Y74" s="33"/>
      <c r="Z74" s="38"/>
      <c r="AA74" s="37"/>
      <c r="AB74" s="37"/>
      <c r="AC74" s="37"/>
    </row>
    <row r="75" spans="1:29" ht="61.5" customHeight="1" x14ac:dyDescent="0.45">
      <c r="A75" s="44">
        <v>71</v>
      </c>
      <c r="B75" s="45" t="s">
        <v>283</v>
      </c>
      <c r="C75" s="54" t="s">
        <v>197</v>
      </c>
      <c r="D75" s="59">
        <v>107</v>
      </c>
      <c r="E75" s="60">
        <f t="shared" si="1"/>
        <v>5715</v>
      </c>
      <c r="F75" s="66">
        <v>611505</v>
      </c>
      <c r="G75" s="70"/>
      <c r="H75" s="70"/>
      <c r="I75" s="33"/>
      <c r="J75" s="33"/>
      <c r="K75" s="33"/>
      <c r="L75" s="33"/>
      <c r="M75" s="33"/>
      <c r="N75" s="33"/>
      <c r="O75" s="33"/>
      <c r="P75" s="33"/>
      <c r="Q75" s="33"/>
      <c r="R75" s="33">
        <v>71</v>
      </c>
      <c r="S75" s="33"/>
      <c r="T75" s="33"/>
      <c r="U75" s="33"/>
      <c r="V75" s="33"/>
      <c r="W75" s="33"/>
      <c r="X75" s="33"/>
      <c r="Y75" s="33"/>
      <c r="Z75" s="38"/>
      <c r="AA75" s="37"/>
      <c r="AB75" s="37"/>
      <c r="AC75" s="38"/>
    </row>
    <row r="76" spans="1:29" ht="61.5" customHeight="1" x14ac:dyDescent="0.45">
      <c r="A76" s="44">
        <v>72</v>
      </c>
      <c r="B76" s="45" t="s">
        <v>284</v>
      </c>
      <c r="C76" s="54" t="s">
        <v>197</v>
      </c>
      <c r="D76" s="59">
        <v>33</v>
      </c>
      <c r="E76" s="60">
        <f t="shared" si="1"/>
        <v>62700</v>
      </c>
      <c r="F76" s="66">
        <v>2069100</v>
      </c>
      <c r="G76" s="70"/>
      <c r="H76" s="70"/>
      <c r="I76" s="33"/>
      <c r="J76" s="33"/>
      <c r="K76" s="33"/>
      <c r="L76" s="33"/>
      <c r="M76" s="33"/>
      <c r="N76" s="33"/>
      <c r="O76" s="33"/>
      <c r="P76" s="33"/>
      <c r="Q76" s="33"/>
      <c r="R76" s="33">
        <v>72</v>
      </c>
      <c r="S76" s="33"/>
      <c r="T76" s="33"/>
      <c r="U76" s="33"/>
      <c r="V76" s="33"/>
      <c r="W76" s="33"/>
      <c r="X76" s="33"/>
      <c r="Y76" s="33"/>
      <c r="Z76" s="38"/>
      <c r="AA76" s="37"/>
      <c r="AB76" s="37"/>
      <c r="AC76" s="37"/>
    </row>
    <row r="77" spans="1:29" ht="61.5" customHeight="1" x14ac:dyDescent="0.45">
      <c r="A77" s="44">
        <v>73</v>
      </c>
      <c r="B77" s="45" t="s">
        <v>285</v>
      </c>
      <c r="C77" s="54" t="s">
        <v>197</v>
      </c>
      <c r="D77" s="59">
        <v>20</v>
      </c>
      <c r="E77" s="60">
        <f t="shared" si="1"/>
        <v>174800</v>
      </c>
      <c r="F77" s="66">
        <v>3496000</v>
      </c>
      <c r="G77" s="70"/>
      <c r="H77" s="70"/>
      <c r="I77" s="33"/>
      <c r="J77" s="33"/>
      <c r="K77" s="33"/>
      <c r="L77" s="33"/>
      <c r="M77" s="33"/>
      <c r="N77" s="33"/>
      <c r="O77" s="33"/>
      <c r="P77" s="33"/>
      <c r="Q77" s="33"/>
      <c r="R77" s="33">
        <v>73</v>
      </c>
      <c r="S77" s="33"/>
      <c r="T77" s="33"/>
      <c r="U77" s="33"/>
      <c r="V77" s="33"/>
      <c r="W77" s="33"/>
      <c r="X77" s="33"/>
      <c r="Y77" s="33"/>
      <c r="Z77" s="38">
        <v>3496000</v>
      </c>
      <c r="AA77" s="37"/>
      <c r="AB77" s="37"/>
      <c r="AC77" s="37"/>
    </row>
    <row r="78" spans="1:29" ht="61.5" customHeight="1" x14ac:dyDescent="0.45">
      <c r="A78" s="44">
        <v>74</v>
      </c>
      <c r="B78" s="45" t="s">
        <v>286</v>
      </c>
      <c r="C78" s="54" t="s">
        <v>197</v>
      </c>
      <c r="D78" s="59">
        <v>20</v>
      </c>
      <c r="E78" s="60">
        <f t="shared" si="1"/>
        <v>184000</v>
      </c>
      <c r="F78" s="66">
        <v>3680000</v>
      </c>
      <c r="G78" s="70"/>
      <c r="H78" s="70"/>
      <c r="I78" s="33"/>
      <c r="J78" s="33"/>
      <c r="K78" s="33"/>
      <c r="L78" s="33"/>
      <c r="M78" s="33"/>
      <c r="N78" s="33"/>
      <c r="O78" s="33"/>
      <c r="P78" s="33"/>
      <c r="Q78" s="33"/>
      <c r="R78" s="33">
        <v>74</v>
      </c>
      <c r="S78" s="33"/>
      <c r="T78" s="33"/>
      <c r="U78" s="33"/>
      <c r="V78" s="33"/>
      <c r="W78" s="33"/>
      <c r="X78" s="33"/>
      <c r="Y78" s="33"/>
      <c r="Z78" s="38">
        <v>3680000</v>
      </c>
      <c r="AA78" s="37"/>
      <c r="AB78" s="37"/>
      <c r="AC78" s="37"/>
    </row>
    <row r="79" spans="1:29" ht="24" customHeight="1" thickBot="1" x14ac:dyDescent="0.5">
      <c r="A79" s="49"/>
      <c r="B79" s="50" t="s">
        <v>287</v>
      </c>
      <c r="C79" s="55"/>
      <c r="D79" s="61"/>
      <c r="E79" s="65"/>
      <c r="F79" s="64"/>
      <c r="G79" s="72"/>
      <c r="H79" s="72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6"/>
      <c r="AA79" s="37"/>
      <c r="AB79" s="37"/>
      <c r="AC79" s="37"/>
    </row>
    <row r="80" spans="1:29" x14ac:dyDescent="0.45">
      <c r="G80" s="73"/>
      <c r="H80" s="73"/>
      <c r="Z80" s="39"/>
    </row>
    <row r="81" spans="7:26" x14ac:dyDescent="0.45">
      <c r="G81" s="73"/>
      <c r="H81" s="73"/>
      <c r="Z81" s="40"/>
    </row>
  </sheetData>
  <pageMargins left="0.31496062992125984" right="0.31496062992125984" top="0.35433070866141736" bottom="0.15748031496062992" header="0.11811023622047245" footer="0.11811023622047245"/>
  <pageSetup paperSize="9" scale="35" orientation="landscape" horizontalDpi="300" verticalDpi="300" r:id="rId1"/>
  <rowBreaks count="1" manualBreakCount="1">
    <brk id="38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шовный</vt:lpstr>
      <vt:lpstr>Лист2</vt:lpstr>
      <vt:lpstr>тендер 2</vt:lpstr>
      <vt:lpstr>'тендер 2'!Область_печати</vt:lpstr>
      <vt:lpstr>шовный!Область_печати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2019-01-24T02:31:14Z</dcterms:modified>
</cp:coreProperties>
</file>